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RES - QUY DT CP BDS TECHCOM - 18092971 - BIDB506688\4. BAO CAO DINH KY\BAO CAO NGAY\2026\"/>
    </mc:Choice>
  </mc:AlternateContent>
  <bookViews>
    <workbookView showHorizontalScroll="0" showVerticalScroll="0" showSheetTabs="0" xWindow="0" yWindow="0" windowWidth="28800" windowHeight="121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gfg" hidden="1">'[3]chi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[4]NAV!$D$124:$EV$124</definedName>
    <definedName name="NAV_CCQ">'[1]Theo doi NAV'!$E:$E</definedName>
    <definedName name="NGAY" localSheetId="0">[5]NAV!$6:$6</definedName>
    <definedName name="NGAY">[4]NAV!$D$7:$EV$7</definedName>
    <definedName name="Ngay.NAV">'[1]Theo doi NAV'!$B:$B</definedName>
    <definedName name="Ngày_định_giá">[4]NAV!$6:$6</definedName>
    <definedName name="NGAY_GD_CCQ">'[1]VCSH-NAV'!$I:$I</definedName>
    <definedName name="NGAY_MUA_BAN">'[4]VON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'[4]VON CSH'!$M:$M</definedName>
    <definedName name="PHI_FM">'[4]VON CSH'!$L:$L</definedName>
    <definedName name="PL">[1]TRADING!$AA$6:$AA$10002</definedName>
    <definedName name="_xlnm.Print_Area" localSheetId="0">'XXIV DAILY'!$A$1:$G$41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[6]VAR!$AI$6:$AM$100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'[3]chi tiet TS theo so lieu ktoan'!#REF!</definedName>
    <definedName name="XREF_COLUMN_3" hidden="1">'[3]chi tiet TS theo so lieu ktoan'!#REF!</definedName>
    <definedName name="XREF_COLUMN_4" localSheetId="0" hidden="1">'[3]chi tiet TS theo so lieu ktoan'!#REF!</definedName>
    <definedName name="XREF_COLUMN_4" hidden="1">'[3]chi tiet TS theo so lieu ktoan'!#REF!</definedName>
    <definedName name="XRefColumnsCount" hidden="1">5</definedName>
    <definedName name="XRefCopy4" localSheetId="0" hidden="1">'[3]chi tiet TS theo so lieu ktoan'!#REF!</definedName>
    <definedName name="XRefCopy4" hidden="1">'[3]chi tiet TS theo so lieu ktoan'!#REF!</definedName>
    <definedName name="XRefCopy5" localSheetId="0" hidden="1">'[3]chi tiet TS theo so lieu ktoan'!#REF!</definedName>
    <definedName name="XRefCopy5" hidden="1">'[3]chi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F27" i="1" l="1"/>
  <c r="F28" i="1" s="1"/>
  <c r="E14" i="1" l="1"/>
  <c r="E16" i="1"/>
  <c r="E17" i="1" s="1"/>
</calcChain>
</file>

<file path=xl/comments1.xml><?xml version="1.0" encoding="utf-8"?>
<comments xmlns="http://schemas.openxmlformats.org/spreadsheetml/2006/main">
  <authors>
    <author/>
  </authors>
  <commentList>
    <comment ref="F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sharedStrings.xml><?xml version="1.0" encoding="utf-8"?>
<sst xmlns="http://schemas.openxmlformats.org/spreadsheetml/2006/main" count="42" uniqueCount="42">
  <si>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</si>
  <si>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</si>
  <si>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</si>
  <si>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</si>
  <si>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</si>
  <si>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</si>
  <si>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</si>
  <si>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</si>
  <si>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</si>
  <si>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</si>
  <si>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</si>
  <si>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</si>
  <si>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</si>
  <si>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</si>
  <si>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</si>
  <si>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</si>
  <si>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</si>
  <si>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 xml:space="preserve">Kỳ báo cáo
          </t>
  </si>
  <si>
    <r>
      <rPr>
        <b/>
        <sz val="13"/>
        <rFont val="Times New Roman"/>
        <family val="1"/>
      </rPr>
      <t xml:space="preserve">Tên Công ty quản lý quỹ: </t>
    </r>
    <r>
      <rPr>
        <sz val="13"/>
        <rFont val="Times New Roman"/>
        <family val="1"/>
      </rPr>
      <t xml:space="preserve">
Management Fund Company name:</t>
    </r>
  </si>
  <si>
    <r>
      <rPr>
        <b/>
        <sz val="13"/>
        <rFont val="Times New Roman"/>
        <family val="1"/>
      </rPr>
      <t>Tên Quỹ:</t>
    </r>
    <r>
      <rPr>
        <sz val="13"/>
        <rFont val="Times New Roman"/>
        <family val="1"/>
      </rPr>
      <t xml:space="preserve">
Fund  name: </t>
    </r>
  </si>
  <si>
    <r>
      <t xml:space="preserve">Công ty Cổ phần Quản lý Quỹ Kỹ Thương
</t>
    </r>
    <r>
      <rPr>
        <sz val="13"/>
        <rFont val="Times New Roman"/>
        <family val="1"/>
      </rPr>
      <t xml:space="preserve">Techcom Capital Joint Stock Company </t>
    </r>
  </si>
  <si>
    <t>Reporting period</t>
  </si>
  <si>
    <t>Reporting date</t>
  </si>
  <si>
    <r>
      <rPr>
        <b/>
        <sz val="13"/>
        <rFont val="Times New Roman"/>
        <family val="1"/>
      </rPr>
      <t>Tên Ngân hàng giám sát:</t>
    </r>
    <r>
      <rPr>
        <sz val="13"/>
        <rFont val="Times New Roman"/>
        <family val="1"/>
      </rPr>
      <t xml:space="preserve">
Supervisory bank: </t>
    </r>
  </si>
  <si>
    <r>
      <t xml:space="preserve">Qũy đầu tư cổ phiếu bất động sản Techcom
</t>
    </r>
    <r>
      <rPr>
        <sz val="13"/>
        <rFont val="Times New Roman"/>
        <family val="1"/>
      </rPr>
      <t>Techcom Real Estate Equity Fund</t>
    </r>
  </si>
  <si>
    <t>Tỷ lệ sở hữu/Ownership ratio</t>
  </si>
  <si>
    <t>Giá trị tài sản ròng//Net asset value (NAV)</t>
  </si>
  <si>
    <t>của quỹ/per Fund</t>
  </si>
  <si>
    <t>của một lô chứng chỉ quỹ/per lot of Fund Certificate</t>
  </si>
  <si>
    <t>của một chứng chỉ quỹ/per Fund Certificate</t>
  </si>
  <si>
    <t>Tỷ lệ sở hữu nước ngoài /Foreign investors' ownership ratio</t>
  </si>
  <si>
    <t>Số lượng chứng chỉ quỹ/Fund certificates</t>
  </si>
  <si>
    <t>Tổng giá trị/Total amount</t>
  </si>
  <si>
    <t>Phó giám đốc phòng Giao dịch và dịch vụ chứng khoán</t>
  </si>
  <si>
    <t>Vũ Minh Hồng</t>
  </si>
  <si>
    <r>
      <rPr>
        <b/>
        <sz val="13"/>
        <rFont val="Times New Roman"/>
        <family val="1"/>
      </rPr>
      <t>Ngân hàng TMCP Đầu tư và Phát triển Việt Nam - Chi nhánh Hà Thành</t>
    </r>
    <r>
      <rPr>
        <sz val="13"/>
        <rFont val="Times New Roman"/>
        <family val="1"/>
      </rPr>
      <t xml:space="preserve">
Bank for Investment and Development of Vietnam JSC - Ha Thanh Branch</t>
    </r>
  </si>
  <si>
    <t>Đại diện có thẩm quyền của Công ty quản lý Quỹ</t>
  </si>
  <si>
    <t>Công Ty Cổ phần QLQ Kỹ Thương</t>
  </si>
  <si>
    <t>Phí Tuấn Thành</t>
  </si>
  <si>
    <t>Tổng Giám đốc</t>
  </si>
  <si>
    <t>Kỳ báo cáo trước
Last period</t>
  </si>
  <si>
    <t>12,161.43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</si>
</sst>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6">
    <numFmt numFmtId="43" formatCode="_(* #,##0.00_);_(* \(#,##0.00\);_(* &quot;-&quot;??_);_(@_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  <numFmt numFmtId="218" formatCode="_-* #,##0\ _₫_-;\-* #,##0\ _₫_-;_-* &quot;-&quot;??\ _₫_-;_-@_-"/>
  </numFmts>
  <fonts count="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i/>
      <sz val="13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b/>
      <i/>
      <sz val="13"/>
      <name val="Times New Roman"/>
      <family val="1"/>
    </font>
    <font>
      <sz val="11"/>
      <color theme="1"/>
      <name val="Times New Roman"/>
      <family val="2"/>
    </font>
    <font>
      <sz val="10"/>
      <name val="Arial"/>
      <family val="2"/>
      <charset val="163"/>
    </font>
    <font>
      <sz val="10"/>
      <color theme="1"/>
      <name val="Tahoma"/>
      <family val="2"/>
    </font>
    <font>
      <sz val="11"/>
      <color theme="0" tint="-0.249977111117893"/>
      <name val="Calibri"/>
      <family val="2"/>
      <scheme val="minor"/>
    </font>
    <font>
      <b/>
      <sz val="11"/>
      <color theme="0" tint="-0.249977111117893"/>
      <name val="Times New Roman"/>
      <family val="1"/>
    </font>
    <font>
      <sz val="11"/>
      <color theme="0" tint="-0.249977111117893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28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7" fillId="0" borderId="0"/>
    <xf numFmtId="0" fontId="6" fillId="0" borderId="0"/>
    <xf numFmtId="0" fontId="8" fillId="0" borderId="0" applyFont="0" applyFill="0" applyBorder="0" applyAlignment="0" applyProtection="0"/>
    <xf numFmtId="177" fontId="6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5" fillId="0" borderId="0">
      <alignment vertical="center"/>
    </xf>
    <xf numFmtId="0" fontId="13" fillId="0" borderId="0">
      <alignment vertical="top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7" fillId="0" borderId="0"/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78" fontId="17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0" fontId="17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1" fontId="17" fillId="0" borderId="0" applyFont="0" applyFill="0" applyBorder="0" applyAlignment="0" applyProtection="0"/>
    <xf numFmtId="182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3" fontId="17" fillId="0" borderId="0" applyFont="0" applyFill="0" applyBorder="0" applyAlignment="0" applyProtection="0"/>
    <xf numFmtId="0" fontId="16" fillId="0" borderId="0"/>
    <xf numFmtId="0" fontId="19" fillId="0" borderId="0"/>
    <xf numFmtId="0" fontId="16" fillId="0" borderId="0"/>
    <xf numFmtId="37" fontId="20" fillId="0" borderId="0"/>
    <xf numFmtId="184" fontId="6" fillId="0" borderId="0" applyFill="0" applyBorder="0" applyAlignment="0"/>
    <xf numFmtId="0" fontId="21" fillId="0" borderId="0"/>
    <xf numFmtId="1" fontId="22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quotePrefix="1" applyFont="0" applyFill="0" applyBorder="0" applyAlignment="0">
      <protection locked="0"/>
    </xf>
    <xf numFmtId="186" fontId="15" fillId="0" borderId="0"/>
    <xf numFmtId="187" fontId="23" fillId="0" borderId="0"/>
    <xf numFmtId="3" fontId="6" fillId="0" borderId="0" applyFont="0" applyFill="0" applyBorder="0" applyAlignment="0" applyProtection="0"/>
    <xf numFmtId="0" fontId="24" fillId="0" borderId="0" applyNumberFormat="0" applyAlignment="0">
      <alignment horizontal="left"/>
    </xf>
    <xf numFmtId="0" fontId="25" fillId="0" borderId="0" applyNumberFormat="0" applyAlignment="0"/>
    <xf numFmtId="188" fontId="26" fillId="0" borderId="0" applyFont="0" applyFill="0" applyBorder="0" applyAlignment="0" applyProtection="0"/>
    <xf numFmtId="0" fontId="6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6" fillId="0" borderId="0" applyFont="0" applyFill="0" applyBorder="0" applyAlignment="0" applyProtection="0"/>
    <xf numFmtId="191" fontId="6" fillId="0" borderId="0"/>
    <xf numFmtId="0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4" fontId="6" fillId="0" borderId="0"/>
    <xf numFmtId="0" fontId="27" fillId="0" borderId="0" applyNumberFormat="0" applyAlignment="0">
      <alignment horizontal="left"/>
    </xf>
    <xf numFmtId="195" fontId="7" fillId="0" borderId="0" applyFont="0" applyFill="0" applyBorder="0" applyAlignment="0" applyProtection="0"/>
    <xf numFmtId="2" fontId="6" fillId="0" borderId="0" applyFont="0" applyFill="0" applyBorder="0" applyAlignment="0" applyProtection="0"/>
    <xf numFmtId="196" fontId="7" fillId="0" borderId="10" applyFont="0" applyFill="0" applyBorder="0" applyProtection="0"/>
    <xf numFmtId="38" fontId="28" fillId="4" borderId="0" applyNumberFormat="0" applyBorder="0" applyAlignment="0" applyProtection="0"/>
    <xf numFmtId="0" fontId="29" fillId="0" borderId="0">
      <alignment horizontal="left"/>
    </xf>
    <xf numFmtId="0" fontId="30" fillId="0" borderId="11" applyNumberFormat="0" applyAlignment="0" applyProtection="0">
      <alignment horizontal="left" vertical="center"/>
    </xf>
    <xf numFmtId="0" fontId="30" fillId="0" borderId="9">
      <alignment horizontal="left" vertical="center"/>
    </xf>
    <xf numFmtId="14" fontId="31" fillId="5" borderId="12">
      <alignment horizontal="center" vertical="center" wrapText="1"/>
    </xf>
    <xf numFmtId="197" fontId="32" fillId="0" borderId="0">
      <protection locked="0"/>
    </xf>
    <xf numFmtId="197" fontId="32" fillId="0" borderId="0">
      <protection locked="0"/>
    </xf>
    <xf numFmtId="10" fontId="28" fillId="6" borderId="7" applyNumberFormat="0" applyBorder="0" applyAlignment="0" applyProtection="0"/>
    <xf numFmtId="184" fontId="33" fillId="7" borderId="0"/>
    <xf numFmtId="184" fontId="33" fillId="8" borderId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34" fillId="0" borderId="12"/>
    <xf numFmtId="198" fontId="35" fillId="0" borderId="13"/>
    <xf numFmtId="199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1" fontId="36" fillId="0" borderId="0" applyFont="0" applyFill="0" applyBorder="0" applyAlignment="0" applyProtection="0"/>
    <xf numFmtId="202" fontId="36" fillId="0" borderId="0" applyFont="0" applyFill="0" applyBorder="0" applyAlignment="0" applyProtection="0"/>
    <xf numFmtId="0" fontId="37" fillId="0" borderId="0" applyNumberFormat="0" applyFont="0" applyFill="0" applyAlignment="0"/>
    <xf numFmtId="0" fontId="26" fillId="0" borderId="7"/>
    <xf numFmtId="0" fontId="15" fillId="0" borderId="0"/>
    <xf numFmtId="37" fontId="38" fillId="0" borderId="0"/>
    <xf numFmtId="0" fontId="39" fillId="0" borderId="7" applyNumberFormat="0" applyFont="0" applyFill="0" applyBorder="0" applyAlignment="0">
      <alignment horizontal="center"/>
    </xf>
    <xf numFmtId="203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7" fillId="0" borderId="0"/>
    <xf numFmtId="204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5" fillId="0" borderId="0"/>
    <xf numFmtId="14" fontId="18" fillId="0" borderId="0">
      <alignment horizontal="center" wrapText="1"/>
      <protection locked="0"/>
    </xf>
    <xf numFmtId="205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1" fillId="0" borderId="14" applyNumberFormat="0" applyBorder="0"/>
    <xf numFmtId="164" fontId="42" fillId="0" borderId="0"/>
    <xf numFmtId="0" fontId="41" fillId="0" borderId="0" applyNumberFormat="0" applyFont="0" applyFill="0" applyBorder="0" applyAlignment="0" applyProtection="0">
      <alignment horizontal="left"/>
    </xf>
    <xf numFmtId="206" fontId="6" fillId="0" borderId="0" applyNumberFormat="0" applyFill="0" applyBorder="0" applyAlignment="0" applyProtection="0">
      <alignment horizontal="left"/>
    </xf>
    <xf numFmtId="207" fontId="43" fillId="0" borderId="0" applyFont="0" applyFill="0" applyBorder="0" applyAlignment="0" applyProtection="0"/>
    <xf numFmtId="0" fontId="41" fillId="0" borderId="0" applyFont="0" applyFill="0" applyBorder="0" applyAlignment="0" applyProtection="0"/>
    <xf numFmtId="208" fontId="26" fillId="0" borderId="0" applyFont="0" applyFill="0" applyBorder="0" applyAlignment="0" applyProtection="0"/>
    <xf numFmtId="0" fontId="34" fillId="0" borderId="0"/>
    <xf numFmtId="40" fontId="44" fillId="0" borderId="0" applyBorder="0">
      <alignment horizontal="right"/>
    </xf>
    <xf numFmtId="209" fontId="26" fillId="0" borderId="8">
      <alignment horizontal="right" vertical="center"/>
    </xf>
    <xf numFmtId="210" fontId="26" fillId="0" borderId="8">
      <alignment horizontal="center"/>
    </xf>
    <xf numFmtId="3" fontId="45" fillId="0" borderId="15" applyNumberFormat="0" applyBorder="0" applyAlignment="0"/>
    <xf numFmtId="0" fontId="46" fillId="0" borderId="0" applyFill="0" applyBorder="0" applyProtection="0">
      <alignment horizontal="left" vertical="top"/>
    </xf>
    <xf numFmtId="201" fontId="26" fillId="0" borderId="0"/>
    <xf numFmtId="211" fontId="26" fillId="0" borderId="7"/>
    <xf numFmtId="0" fontId="47" fillId="9" borderId="7">
      <alignment horizontal="left" vertical="center"/>
    </xf>
    <xf numFmtId="164" fontId="48" fillId="0" borderId="2">
      <alignment horizontal="left" vertical="top"/>
    </xf>
    <xf numFmtId="164" fontId="14" fillId="0" borderId="16">
      <alignment horizontal="left" vertical="top"/>
    </xf>
    <xf numFmtId="0" fontId="49" fillId="0" borderId="16">
      <alignment horizontal="left" vertical="center"/>
    </xf>
    <xf numFmtId="212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0" fontId="50" fillId="0" borderId="0">
      <alignment vertical="center"/>
    </xf>
    <xf numFmtId="166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0" fontId="51" fillId="0" borderId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" fillId="0" borderId="0">
      <alignment vertical="center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54" fillId="0" borderId="0" applyBorder="0" applyAlignment="0" applyProtection="0"/>
    <xf numFmtId="0" fontId="55" fillId="0" borderId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166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57" fillId="0" borderId="0"/>
    <xf numFmtId="0" fontId="37" fillId="0" borderId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214" fontId="6" fillId="0" borderId="0" applyFont="0" applyFill="0" applyBorder="0" applyAlignment="0" applyProtection="0"/>
    <xf numFmtId="215" fontId="6" fillId="0" borderId="0" applyFont="0" applyFill="0" applyBorder="0" applyAlignment="0" applyProtection="0"/>
    <xf numFmtId="0" fontId="58" fillId="0" borderId="0"/>
    <xf numFmtId="199" fontId="10" fillId="0" borderId="0" applyFont="0" applyFill="0" applyBorder="0" applyAlignment="0" applyProtection="0"/>
    <xf numFmtId="216" fontId="12" fillId="0" borderId="0" applyFont="0" applyFill="0" applyBorder="0" applyAlignment="0" applyProtection="0"/>
    <xf numFmtId="200" fontId="10" fillId="0" borderId="0" applyFont="0" applyFill="0" applyBorder="0" applyAlignment="0" applyProtection="0"/>
    <xf numFmtId="168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65" fillId="0" borderId="0"/>
    <xf numFmtId="169" fontId="6" fillId="0" borderId="0" applyFont="0" applyFill="0" applyBorder="0" applyAlignment="0" applyProtection="0"/>
    <xf numFmtId="169" fontId="65" fillId="0" borderId="0" applyFont="0" applyFill="0" applyBorder="0" applyAlignment="0" applyProtection="0"/>
    <xf numFmtId="169" fontId="6" fillId="0" borderId="0" applyFont="0" applyFill="0" applyBorder="0" applyAlignment="0" applyProtection="0"/>
    <xf numFmtId="9" fontId="65" fillId="0" borderId="0" applyFont="0" applyFill="0" applyBorder="0" applyAlignment="0" applyProtection="0"/>
    <xf numFmtId="0" fontId="1" fillId="0" borderId="0"/>
    <xf numFmtId="0" fontId="2" fillId="0" borderId="0"/>
    <xf numFmtId="169" fontId="6" fillId="0" borderId="0" applyFont="0" applyFill="0" applyBorder="0" applyAlignment="0" applyProtection="0"/>
    <xf numFmtId="16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" fillId="0" borderId="0">
      <alignment vertical="top"/>
    </xf>
    <xf numFmtId="169" fontId="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0" fontId="66" fillId="0" borderId="0"/>
    <xf numFmtId="0" fontId="66" fillId="0" borderId="0"/>
    <xf numFmtId="0" fontId="66" fillId="0" borderId="0">
      <alignment vertical="top"/>
    </xf>
    <xf numFmtId="9" fontId="66" fillId="0" borderId="0" applyFont="0" applyFill="0" applyBorder="0" applyAlignment="0" applyProtection="0"/>
    <xf numFmtId="0" fontId="67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69" fontId="1" fillId="0" borderId="0" applyFont="0" applyFill="0" applyBorder="0" applyAlignment="0" applyProtection="0"/>
  </cellStyleXfs>
  <cellXfs count="104">
    <xf numFmtId="0" fontId="0" fillId="0" borderId="0" xfId="0"/>
    <xf numFmtId="0" fontId="3" fillId="0" borderId="0" xfId="4" applyFont="1" applyAlignment="1">
      <alignment vertical="top"/>
    </xf>
    <xf numFmtId="0" fontId="3" fillId="0" borderId="0" xfId="4" applyFont="1" applyAlignment="1">
      <alignment horizontal="center" vertical="top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/>
    </xf>
    <xf numFmtId="174" fontId="3" fillId="2" borderId="7" xfId="6" applyNumberFormat="1" applyFont="1" applyFill="1" applyBorder="1" applyAlignment="1">
      <alignment horizontal="right" vertical="center" wrapText="1"/>
    </xf>
    <xf numFmtId="0" fontId="4" fillId="2" borderId="0" xfId="7" applyFont="1" applyFill="1" applyAlignment="1">
      <alignment horizontal="left" vertical="center"/>
    </xf>
    <xf numFmtId="0" fontId="4" fillId="2" borderId="0" xfId="7" applyFont="1" applyFill="1" applyAlignment="1">
      <alignment vertical="center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3" fillId="2" borderId="0" xfId="7" applyNumberFormat="1" applyFont="1" applyFill="1" applyAlignment="1">
      <alignment vertical="center"/>
    </xf>
    <xf numFmtId="0" fontId="4" fillId="0" borderId="0" xfId="4" applyFont="1" applyFill="1" applyAlignment="1">
      <alignment horizontal="left" vertical="center"/>
    </xf>
    <xf numFmtId="0" fontId="4" fillId="2" borderId="4" xfId="7" applyNumberFormat="1" applyFont="1" applyFill="1" applyBorder="1" applyAlignment="1">
      <alignment vertical="center"/>
    </xf>
    <xf numFmtId="0" fontId="4" fillId="0" borderId="0" xfId="4" applyFont="1"/>
    <xf numFmtId="0" fontId="3" fillId="0" borderId="0" xfId="4" applyFo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0" fontId="2" fillId="2" borderId="0" xfId="4" applyFont="1" applyFill="1" applyAlignment="1">
      <alignment horizontal="center" vertical="top" wrapText="1"/>
    </xf>
    <xf numFmtId="172" fontId="3" fillId="2" borderId="0" xfId="4" applyNumberFormat="1" applyFont="1" applyFill="1" applyAlignment="1">
      <alignment horizontal="right" vertical="center"/>
    </xf>
    <xf numFmtId="173" fontId="3" fillId="2" borderId="0" xfId="4" applyNumberFormat="1" applyFont="1" applyFill="1" applyAlignment="1">
      <alignment horizontal="left" vertical="center"/>
    </xf>
    <xf numFmtId="0" fontId="2" fillId="2" borderId="0" xfId="4" applyFont="1" applyFill="1" applyAlignment="1">
      <alignment vertical="center"/>
    </xf>
    <xf numFmtId="0" fontId="3" fillId="2" borderId="0" xfId="4" applyFont="1" applyFill="1" applyAlignment="1">
      <alignment vertical="center"/>
    </xf>
    <xf numFmtId="0" fontId="3" fillId="2" borderId="0" xfId="1" applyFont="1" applyFill="1" applyAlignment="1">
      <alignment horizontal="right" vertical="center"/>
    </xf>
    <xf numFmtId="0" fontId="62" fillId="2" borderId="0" xfId="1" applyFont="1" applyFill="1" applyAlignment="1">
      <alignment vertical="center"/>
    </xf>
    <xf numFmtId="0" fontId="62" fillId="2" borderId="0" xfId="1" applyFont="1" applyFill="1" applyAlignment="1">
      <alignment horizontal="center" vertical="center"/>
    </xf>
    <xf numFmtId="0" fontId="59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0" fontId="62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2" borderId="0" xfId="1" applyFont="1" applyFill="1" applyAlignment="1">
      <alignment vertical="top" wrapText="1"/>
    </xf>
    <xf numFmtId="0" fontId="63" fillId="2" borderId="0" xfId="1" applyFont="1" applyFill="1" applyAlignment="1">
      <alignment vertical="center"/>
    </xf>
    <xf numFmtId="0" fontId="4" fillId="2" borderId="0" xfId="1" applyFont="1" applyFill="1" applyAlignment="1">
      <alignment vertical="top" wrapText="1"/>
    </xf>
    <xf numFmtId="175" fontId="3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174" fontId="64" fillId="0" borderId="0" xfId="5" applyNumberFormat="1" applyFont="1" applyFill="1" applyAlignment="1">
      <alignment horizontal="right" wrapText="1"/>
    </xf>
    <xf numFmtId="0" fontId="63" fillId="2" borderId="0" xfId="1" applyFont="1" applyFill="1"/>
    <xf numFmtId="0" fontId="4" fillId="3" borderId="2" xfId="1" applyFont="1" applyFill="1" applyBorder="1" applyAlignment="1">
      <alignment horizontal="center" vertical="center" wrapText="1"/>
    </xf>
    <xf numFmtId="174" fontId="4" fillId="3" borderId="2" xfId="5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14" fontId="4" fillId="3" borderId="5" xfId="5" applyNumberFormat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59" fillId="2" borderId="0" xfId="1" applyFont="1" applyFill="1" applyBorder="1" applyAlignment="1">
      <alignment horizontal="left" vertical="center" wrapText="1"/>
    </xf>
    <xf numFmtId="170" fontId="3" fillId="2" borderId="0" xfId="6" applyFont="1" applyFill="1" applyBorder="1" applyAlignment="1">
      <alignment horizontal="right" vertical="center" wrapText="1"/>
    </xf>
    <xf numFmtId="2" fontId="63" fillId="2" borderId="0" xfId="7" applyNumberFormat="1" applyFont="1" applyFill="1" applyAlignment="1">
      <alignment vertical="center"/>
    </xf>
    <xf numFmtId="170" fontId="63" fillId="2" borderId="0" xfId="5" applyFont="1" applyFill="1" applyAlignment="1">
      <alignment vertical="center"/>
    </xf>
    <xf numFmtId="0" fontId="3" fillId="2" borderId="0" xfId="4" applyFont="1" applyFill="1"/>
    <xf numFmtId="3" fontId="4" fillId="2" borderId="0" xfId="1" applyNumberFormat="1" applyFont="1" applyFill="1" applyAlignment="1">
      <alignment horizontal="left" vertical="top" wrapText="1"/>
    </xf>
    <xf numFmtId="0" fontId="59" fillId="2" borderId="9" xfId="1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17" fontId="3" fillId="2" borderId="0" xfId="1" applyNumberFormat="1" applyFont="1" applyFill="1" applyAlignment="1">
      <alignment horizontal="left" vertical="top" wrapText="1"/>
    </xf>
    <xf numFmtId="174" fontId="63" fillId="2" borderId="0" xfId="2" applyNumberFormat="1" applyFont="1" applyFill="1" applyBorder="1"/>
    <xf numFmtId="170" fontId="2" fillId="2" borderId="0" xfId="4" applyNumberFormat="1" applyFont="1" applyFill="1"/>
    <xf numFmtId="16" fontId="69" fillId="2" borderId="0" xfId="1" applyNumberFormat="1" applyFont="1" applyFill="1" applyAlignment="1">
      <alignment horizontal="center" vertical="center"/>
    </xf>
    <xf numFmtId="0" fontId="70" fillId="2" borderId="0" xfId="4" applyFont="1" applyFill="1"/>
    <xf numFmtId="170" fontId="68" fillId="2" borderId="0" xfId="200" applyFont="1" applyFill="1" applyBorder="1"/>
    <xf numFmtId="0" fontId="68" fillId="2" borderId="0" xfId="1" applyFont="1" applyFill="1"/>
    <xf numFmtId="169" fontId="68" fillId="2" borderId="0" xfId="1" applyNumberFormat="1" applyFont="1" applyFill="1"/>
    <xf numFmtId="0" fontId="4" fillId="0" borderId="17" xfId="0" applyFont="1" applyBorder="1" applyAlignment="1">
      <alignment horizontal="right"/>
    </xf>
    <xf numFmtId="10" fontId="3" fillId="0" borderId="17" xfId="148" applyNumberFormat="1" applyFont="1" applyBorder="1" applyAlignment="1">
      <alignment horizontal="right" vertical="center"/>
    </xf>
    <xf numFmtId="0" fontId="59" fillId="0" borderId="0" xfId="7" applyFont="1" applyFill="1" applyBorder="1" applyAlignment="1">
      <alignment horizontal="left" vertical="center" wrapText="1"/>
    </xf>
    <xf numFmtId="170" fontId="3" fillId="2" borderId="7" xfId="45" applyFont="1" applyFill="1" applyBorder="1" applyAlignment="1">
      <alignment horizontal="right" vertical="center" wrapText="1"/>
    </xf>
    <xf numFmtId="3" fontId="3" fillId="0" borderId="17" xfId="0" applyNumberFormat="1" applyFont="1" applyBorder="1" applyAlignment="1">
      <alignment vertical="center"/>
    </xf>
    <xf numFmtId="43" fontId="3" fillId="2" borderId="7" xfId="6" applyNumberFormat="1" applyFont="1" applyFill="1" applyBorder="1" applyAlignment="1">
      <alignment vertical="center" wrapText="1"/>
    </xf>
    <xf numFmtId="170" fontId="3" fillId="2" borderId="7" xfId="200" applyFont="1" applyFill="1" applyBorder="1" applyAlignment="1">
      <alignment horizontal="right" vertical="center" wrapText="1"/>
    </xf>
    <xf numFmtId="0" fontId="71" fillId="2" borderId="4" xfId="7" applyNumberFormat="1" applyFont="1" applyFill="1" applyBorder="1" applyAlignment="1">
      <alignment vertical="center"/>
    </xf>
    <xf numFmtId="170" fontId="63" fillId="2" borderId="0" xfId="2" applyFont="1" applyFill="1" applyAlignment="1">
      <alignment vertical="center"/>
    </xf>
    <xf numFmtId="2" fontId="71" fillId="2" borderId="0" xfId="7" applyNumberFormat="1" applyFont="1" applyFill="1" applyAlignment="1">
      <alignment vertical="center"/>
    </xf>
    <xf numFmtId="170" fontId="5" fillId="2" borderId="0" xfId="2" applyFont="1" applyFill="1" applyAlignment="1">
      <alignment vertical="center"/>
    </xf>
    <xf numFmtId="0" fontId="5" fillId="0" borderId="0" xfId="207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3" fillId="0" borderId="0" xfId="207" applyNumberFormat="1" applyFont="1" applyFill="1" applyAlignment="1">
      <alignment vertical="center"/>
    </xf>
    <xf numFmtId="0" fontId="4" fillId="0" borderId="0" xfId="4" applyFont="1" applyAlignment="1">
      <alignment vertical="center"/>
    </xf>
    <xf numFmtId="218" fontId="3" fillId="2" borderId="7" xfId="200" applyNumberFormat="1" applyFont="1" applyFill="1" applyBorder="1" applyAlignment="1">
      <alignment horizontal="right" vertical="center" wrapText="1"/>
    </xf>
    <xf numFmtId="0" fontId="59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176" fontId="71" fillId="2" borderId="0" xfId="7" applyNumberFormat="1" applyFont="1" applyFill="1" applyAlignment="1">
      <alignment horizontal="left" vertical="center" wrapText="1"/>
    </xf>
    <xf numFmtId="174" fontId="72" fillId="2" borderId="0" xfId="5" applyNumberFormat="1" applyFont="1" applyFill="1" applyBorder="1" applyAlignment="1">
      <alignment horizontal="left" vertical="center" wrapText="1"/>
    </xf>
    <xf numFmtId="171" fontId="3" fillId="0" borderId="0" xfId="4" applyNumberFormat="1" applyFont="1" applyAlignment="1">
      <alignment horizontal="center" vertical="top"/>
    </xf>
    <xf numFmtId="0" fontId="60" fillId="2" borderId="0" xfId="1" applyFont="1" applyFill="1" applyAlignment="1">
      <alignment horizontal="center" wrapText="1"/>
    </xf>
    <xf numFmtId="0" fontId="61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0" fontId="4" fillId="2" borderId="8" xfId="1" applyFont="1" applyFill="1" applyBorder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3" fontId="4" fillId="0" borderId="0" xfId="1" applyNumberFormat="1" applyFont="1" applyFill="1" applyAlignment="1">
      <alignment horizontal="left" vertical="top" wrapText="1"/>
    </xf>
    <xf numFmtId="3" fontId="3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14" fontId="4" fillId="2" borderId="0" xfId="1" applyNumberFormat="1" applyFont="1" applyFill="1" applyAlignment="1">
      <alignment horizontal="left" vertical="top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left" vertical="center" wrapText="1"/>
    </xf>
    <xf numFmtId="0" fontId="59" fillId="2" borderId="9" xfId="1" applyFont="1" applyFill="1" applyBorder="1" applyAlignment="1">
      <alignment horizontal="left" vertical="center" wrapText="1"/>
    </xf>
  </cellXfs>
  <cellStyles count="228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tegory" xfId="40"/>
    <cellStyle name="CHUONG" xfId="41"/>
    <cellStyle name="Comma" xfId="200" builtinId="3"/>
    <cellStyle name="Comma 10" xfId="42"/>
    <cellStyle name="Comma 10 2" xfId="209"/>
    <cellStyle name="Comma 11" xfId="225"/>
    <cellStyle name="Comma 12" xfId="43"/>
    <cellStyle name="Comma 12 2" xfId="44"/>
    <cellStyle name="Comma 13" xfId="227"/>
    <cellStyle name="Comma 2" xfId="45"/>
    <cellStyle name="Comma 2 2" xfId="46"/>
    <cellStyle name="Comma 2 2 2" xfId="214"/>
    <cellStyle name="Comma 2 3" xfId="47"/>
    <cellStyle name="Comma 2 3 2" xfId="48"/>
    <cellStyle name="Comma 2 3 2 2" xfId="49"/>
    <cellStyle name="Comma 2 3 3" xfId="213"/>
    <cellStyle name="Comma 2 4" xfId="50"/>
    <cellStyle name="Comma 2 5" xfId="6"/>
    <cellStyle name="Comma 2 6" xfId="202"/>
    <cellStyle name="Comma 2 7" xfId="226"/>
    <cellStyle name="Comma 3" xfId="51"/>
    <cellStyle name="Comma 3 2" xfId="216"/>
    <cellStyle name="Comma 3 3" xfId="215"/>
    <cellStyle name="Comma 3 4" xfId="204"/>
    <cellStyle name="Comma 4" xfId="52"/>
    <cellStyle name="Comma 4 2" xfId="53"/>
    <cellStyle name="Comma 4 2 2" xfId="54"/>
    <cellStyle name="Comma 4 2 2 2" xfId="55"/>
    <cellStyle name="Comma 4 2 2 3" xfId="218"/>
    <cellStyle name="Comma 4 2 3" xfId="208"/>
    <cellStyle name="Comma 4 3" xfId="5"/>
    <cellStyle name="Comma 4 4" xfId="217"/>
    <cellStyle name="Comma 5" xfId="56"/>
    <cellStyle name="Comma 5 2" xfId="2"/>
    <cellStyle name="Comma 5 3" xfId="219"/>
    <cellStyle name="Comma 6" xfId="57"/>
    <cellStyle name="Comma 6 2" xfId="212"/>
    <cellStyle name="Comma 7" xfId="58"/>
    <cellStyle name="Comma 8" xfId="3"/>
    <cellStyle name="Comma 9" xfId="203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Fixed" xfId="77"/>
    <cellStyle name="form_so" xfId="78"/>
    <cellStyle name="Grey" xfId="79"/>
    <cellStyle name="HEADER" xfId="80"/>
    <cellStyle name="Header1" xfId="81"/>
    <cellStyle name="Header2" xfId="82"/>
    <cellStyle name="Heading" xfId="83"/>
    <cellStyle name="Heading1" xfId="84"/>
    <cellStyle name="Heading2" xfId="85"/>
    <cellStyle name="Input [yellow]" xfId="86"/>
    <cellStyle name="Input Cells" xfId="87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07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2 2" xfId="221"/>
    <cellStyle name="Normal 2 3" xfId="114"/>
    <cellStyle name="Normal 2 3 2" xfId="220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2 2" xfId="222"/>
    <cellStyle name="Normal 3 2 20" xfId="206"/>
    <cellStyle name="Normal 3 3" xfId="1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01"/>
    <cellStyle name="Normal 4" xfId="134"/>
    <cellStyle name="Normal 4 2" xfId="211"/>
    <cellStyle name="Normal 5" xfId="135"/>
    <cellStyle name="Normal 5 2" xfId="224"/>
    <cellStyle name="Normal 6" xfId="136"/>
    <cellStyle name="Normal 7" xfId="137"/>
    <cellStyle name="Normal 8" xfId="138"/>
    <cellStyle name="Normal 9" xfId="139"/>
    <cellStyle name="Normal_Bao cao tai chinh 280405" xfId="7"/>
    <cellStyle name="Normal1" xfId="140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per.style" xfId="145"/>
    <cellStyle name="Percent (0)" xfId="146"/>
    <cellStyle name="Percent [2]" xfId="147"/>
    <cellStyle name="Percent 2" xfId="148"/>
    <cellStyle name="Percent 2 2" xfId="223"/>
    <cellStyle name="Percent 2 6" xfId="210"/>
    <cellStyle name="Percent 3" xfId="149"/>
    <cellStyle name="Percent 4" xfId="205"/>
    <cellStyle name="PERCENTAGE" xfId="150"/>
    <cellStyle name="pricing" xfId="151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viet" xfId="163"/>
    <cellStyle name="viet2" xfId="164"/>
    <cellStyle name="vnhead1" xfId="165"/>
    <cellStyle name="vnhead3" xfId="166"/>
    <cellStyle name="vntxt1" xfId="167"/>
    <cellStyle name="vntxt2" xfId="168"/>
    <cellStyle name="Währung [0]_UXO VII" xfId="169"/>
    <cellStyle name="Währung_UXO VII" xfId="170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92928</xdr:colOff>
      <xdr:row>0</xdr:row>
      <xdr:rowOff>127775</xdr:rowOff>
    </xdr:from>
    <xdr:to>
      <xdr:col>3</xdr:col>
      <xdr:colOff>1985115</xdr:colOff>
      <xdr:row>1</xdr:row>
      <xdr:rowOff>88827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91891" y="127775"/>
          <a:ext cx="2054810" cy="565076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SSIBF/SSIBF%20121120/B&#224;n%20giao%20t&#7915;%20ch&#7883;%20V&#226;n/file%20theo%20doi/file%20theo%20doi/TINH%20NAV%20SSIBF/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UNG/Dung_baoviet/BVBF/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Thuy/TrangKenh/Chinhthuc-cu/5649%20Tong%20hop%20TSCD-GLV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nnq1/AppData/Roaming/Microsoft/Excel/SSIBF_chi%20tiet%20NAV_201901%20final%20cong%20thu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ETF%20SSI/ETF%20SSIAM%2012112020/SSI%20ETF/SSI%20ETF/FILE%20THEO%20DOI/2021/ETF%20SSIAM_NAV_daily%20ver%202020%20NEW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ungdt8/Desktop/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PL26 TUAN"/>
      <sheetName val="PL26 weekly"/>
      <sheetName val="Cash"/>
      <sheetName val="Sheet1"/>
      <sheetName val="Sheet2"/>
      <sheetName val="XXIV TUAN"/>
      <sheetName val="PL26 TUAN CU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  <sheetName val="Section_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5"/>
    <pageSetUpPr fitToPage="1"/>
  </sheetPr>
  <dimension ref="B1:XEY42"/>
  <sheetViews>
    <sheetView showGridLines="0" tabSelected="1" view="pageBreakPreview" topLeftCell="A16" zoomScale="85" zoomScaleNormal="85" zoomScaleSheetLayoutView="85" workbookViewId="0">
      <selection activeCell="E30" sqref="E30"/>
    </sheetView>
  </sheetViews>
  <sheetFormatPr defaultColWidth="9.140625" defaultRowHeight="15"/>
  <cols>
    <col min="1" max="1" width="6.5703125" style="19" customWidth="1"/>
    <col min="2" max="2" width="10" style="19" customWidth="1"/>
    <col min="3" max="3" width="2.42578125" style="19" customWidth="1"/>
    <col min="4" max="4" width="38.28515625" style="19" customWidth="1"/>
    <col min="5" max="5" width="24.7109375" style="19" customWidth="1"/>
    <col min="6" max="6" width="37.28515625" style="19" customWidth="1"/>
    <col min="7" max="7" width="38.140625" style="19" customWidth="1"/>
    <col min="8" max="8" width="22.7109375" style="19" bestFit="1" customWidth="1"/>
    <col min="9" max="16384" width="9.140625" style="19"/>
  </cols>
  <sheetData>
    <row r="1" spans="2:8" ht="48" customHeight="1">
      <c r="B1" s="91" t="s">
        <v>0</v>
      </c>
      <c r="C1" s="91"/>
      <c r="D1" s="91"/>
      <c r="E1" s="91"/>
      <c r="F1" s="91"/>
      <c r="G1" s="91"/>
      <c r="H1" s="18"/>
    </row>
    <row r="2" spans="2:8" ht="58.5" customHeight="1">
      <c r="B2" s="92" t="s">
        <v>16</v>
      </c>
      <c r="C2" s="92"/>
      <c r="D2" s="92"/>
      <c r="E2" s="92"/>
      <c r="F2" s="92"/>
      <c r="G2" s="92"/>
      <c r="H2" s="18"/>
    </row>
    <row r="3" spans="2:8" ht="17.25" customHeight="1">
      <c r="B3" s="1"/>
      <c r="C3" s="1"/>
      <c r="D3" s="1"/>
      <c r="E3" s="1"/>
      <c r="F3" s="20"/>
      <c r="G3" s="21"/>
    </row>
    <row r="4" spans="2:8" ht="18" customHeight="1">
      <c r="B4" s="93" t="s">
        <v>1</v>
      </c>
      <c r="C4" s="93"/>
      <c r="D4" s="93"/>
      <c r="E4" s="93"/>
      <c r="F4" s="93"/>
      <c r="G4" s="93"/>
    </row>
    <row r="5" spans="2:8" ht="17.25" customHeight="1">
      <c r="B5" s="90" t="s">
        <v>2</v>
      </c>
      <c r="C5" s="90"/>
      <c r="D5" s="90"/>
      <c r="E5" s="90"/>
      <c r="F5" s="90"/>
      <c r="G5" s="90"/>
    </row>
    <row r="6" spans="2:8" ht="34.5" customHeight="1">
      <c r="B6" s="2"/>
      <c r="C6" s="2"/>
      <c r="D6" s="2"/>
      <c r="E6" s="2"/>
      <c r="F6" s="22"/>
      <c r="G6" s="22"/>
    </row>
    <row r="7" spans="2:8" s="25" customFormat="1" ht="21" customHeight="1">
      <c r="B7" s="3"/>
      <c r="C7" s="3"/>
      <c r="D7" s="4" t="s">
        <v>3</v>
      </c>
      <c r="E7" s="3" t="s">
        <v>4</v>
      </c>
      <c r="F7" s="23"/>
      <c r="G7" s="24"/>
    </row>
    <row r="8" spans="2:8" s="25" customFormat="1" ht="15" customHeight="1">
      <c r="B8" s="26"/>
      <c r="C8" s="5"/>
      <c r="D8" s="27" t="s">
        <v>5</v>
      </c>
      <c r="E8" s="6" t="s">
        <v>6</v>
      </c>
      <c r="F8" s="26"/>
      <c r="G8" s="5"/>
      <c r="H8" s="28"/>
    </row>
    <row r="9" spans="2:8" s="25" customFormat="1" ht="16.5">
      <c r="B9" s="26"/>
      <c r="C9" s="3"/>
      <c r="D9" s="27"/>
      <c r="E9" s="6"/>
      <c r="F9" s="26"/>
      <c r="G9" s="3"/>
      <c r="H9" s="29"/>
    </row>
    <row r="10" spans="2:8" ht="23.25" customHeight="1">
      <c r="B10" s="30"/>
      <c r="C10" s="30"/>
      <c r="D10" s="31"/>
      <c r="E10" s="31"/>
      <c r="F10" s="31"/>
      <c r="G10" s="32"/>
      <c r="H10" s="33"/>
    </row>
    <row r="11" spans="2:8" s="25" customFormat="1" ht="38.25" customHeight="1">
      <c r="B11" s="34">
        <v>1</v>
      </c>
      <c r="C11" s="34"/>
      <c r="D11" s="35" t="s">
        <v>18</v>
      </c>
      <c r="E11" s="96" t="s">
        <v>20</v>
      </c>
      <c r="F11" s="96"/>
      <c r="G11" s="96"/>
      <c r="H11" s="36"/>
    </row>
    <row r="12" spans="2:8" s="25" customFormat="1" ht="36.75" customHeight="1">
      <c r="B12" s="34">
        <v>2</v>
      </c>
      <c r="C12" s="34"/>
      <c r="D12" s="35" t="s">
        <v>23</v>
      </c>
      <c r="E12" s="97" t="s">
        <v>35</v>
      </c>
      <c r="F12" s="97"/>
      <c r="G12" s="97"/>
      <c r="H12" s="36"/>
    </row>
    <row r="13" spans="2:8" s="25" customFormat="1" ht="38.25" customHeight="1">
      <c r="B13" s="34">
        <v>3</v>
      </c>
      <c r="C13" s="34"/>
      <c r="D13" s="35" t="s">
        <v>19</v>
      </c>
      <c r="E13" s="98" t="s">
        <v>24</v>
      </c>
      <c r="F13" s="98"/>
      <c r="G13" s="98"/>
      <c r="H13" s="36"/>
    </row>
    <row r="14" spans="2:8" s="25" customFormat="1" ht="23.25" customHeight="1">
      <c r="B14" s="34">
        <v>4</v>
      </c>
      <c r="C14" s="34"/>
      <c r="D14" s="37" t="s">
        <v>17</v>
      </c>
      <c r="E14" s="99" t="str">
        <f>+"Từ ngày "&amp;DAY(G20+1)&amp;"/"&amp;MONTH(G20+1)&amp;"/"&amp;YEAR(G20)&amp;" đến ngày "&amp;DAY(F20)&amp;"/"&amp;MONTH(F20)&amp;"/"&amp;YEAR(F20)</f>
        <v>Từ ngày 22/10/2026 đến ngày 22/10/2026</v>
      </c>
      <c r="F14" s="99"/>
      <c r="G14" s="99"/>
      <c r="H14" s="99"/>
    </row>
    <row r="15" spans="2:8" s="25" customFormat="1" ht="21" customHeight="1">
      <c r="B15" s="34"/>
      <c r="C15" s="34"/>
      <c r="D15" s="35" t="s">
        <v>21</v>
      </c>
      <c r="E15" s="99" t="str">
        <f>+"From "&amp;DAY(G20+1)&amp;"/"&amp;MONTH(G20+1)&amp;"/"&amp;YEAR(G20)&amp;" to "&amp;DAY(F20)&amp;"/"&amp;MONTH(F20)&amp;"/"&amp;YEAR(F20)</f>
        <v>From 22/10/2026 to 22/10/2026</v>
      </c>
      <c r="F15" s="99"/>
      <c r="G15" s="99"/>
      <c r="H15" s="99"/>
    </row>
    <row r="16" spans="2:8" s="25" customFormat="1" ht="22.5" customHeight="1">
      <c r="B16" s="34">
        <v>5</v>
      </c>
      <c r="C16" s="34"/>
      <c r="D16" s="39" t="s">
        <v>7</v>
      </c>
      <c r="E16" s="99">
        <f>F20+1</f>
        <v>46318</v>
      </c>
      <c r="F16" s="99"/>
      <c r="G16" s="99"/>
      <c r="H16" s="36"/>
    </row>
    <row r="17" spans="2:9 16379:16379" s="25" customFormat="1" ht="22.5" customHeight="1">
      <c r="B17" s="34"/>
      <c r="C17" s="34"/>
      <c r="D17" s="35" t="s">
        <v>22</v>
      </c>
      <c r="E17" s="61">
        <f>E16</f>
        <v>46318</v>
      </c>
      <c r="F17" s="57"/>
      <c r="G17" s="57"/>
      <c r="H17" s="36"/>
    </row>
    <row r="18" spans="2:9 16379:16379" ht="34.5">
      <c r="B18" s="34"/>
      <c r="C18" s="34"/>
      <c r="D18" s="35"/>
      <c r="E18" s="38"/>
      <c r="F18" s="57"/>
      <c r="G18" s="40" t="s">
        <v>8</v>
      </c>
      <c r="H18" s="41"/>
    </row>
    <row r="19" spans="2:9 16379:16379" ht="39" customHeight="1">
      <c r="B19" s="42" t="s">
        <v>9</v>
      </c>
      <c r="C19" s="100" t="s">
        <v>10</v>
      </c>
      <c r="D19" s="101"/>
      <c r="E19" s="101"/>
      <c r="F19" s="43" t="s">
        <v>11</v>
      </c>
      <c r="G19" s="43" t="s">
        <v>40</v>
      </c>
      <c r="H19" s="29"/>
    </row>
    <row r="20" spans="2:9 16379:16379" ht="18.75" customHeight="1">
      <c r="B20" s="44"/>
      <c r="C20" s="45"/>
      <c r="D20" s="46"/>
      <c r="E20" s="46"/>
      <c r="F20" s="47">
        <f>IF(WEEKDAY(G20+1)=6,G20+1+2,G20+1)</f>
        <v>46317</v>
      </c>
      <c r="G20" s="47">
        <v>46316</v>
      </c>
      <c r="H20" s="64"/>
    </row>
    <row r="21" spans="2:9 16379:16379" ht="39" customHeight="1">
      <c r="B21" s="48">
        <v>1</v>
      </c>
      <c r="C21" s="94" t="s">
        <v>26</v>
      </c>
      <c r="D21" s="102"/>
      <c r="E21" s="102"/>
      <c r="F21" s="7"/>
      <c r="G21" s="7"/>
      <c r="H21" s="65"/>
    </row>
    <row r="22" spans="2:9 16379:16379" ht="39" customHeight="1">
      <c r="B22" s="49">
        <v>1.1000000000000001</v>
      </c>
      <c r="C22" s="50"/>
      <c r="D22" s="103" t="s">
        <v>27</v>
      </c>
      <c r="E22" s="103"/>
      <c r="F22" s="73">
        <v>143946476642</v>
      </c>
      <c r="G22" s="73">
        <v>142466059805</v>
      </c>
      <c r="H22" s="66"/>
      <c r="I22" s="63"/>
    </row>
    <row r="23" spans="2:9 16379:16379" ht="39" customHeight="1">
      <c r="B23" s="49">
        <v>1.2</v>
      </c>
      <c r="C23" s="50"/>
      <c r="D23" s="103" t="s">
        <v>28</v>
      </c>
      <c r="E23" s="103"/>
      <c r="F23" s="74"/>
      <c r="G23" s="74"/>
      <c r="H23" s="67"/>
    </row>
    <row r="24" spans="2:9 16379:16379" ht="39" customHeight="1">
      <c r="B24" s="49">
        <v>1.3</v>
      </c>
      <c r="C24" s="50"/>
      <c r="D24" s="103" t="s">
        <v>29</v>
      </c>
      <c r="E24" s="103"/>
      <c r="F24" s="72">
        <v>12287.67</v>
      </c>
      <c r="G24" s="72" t="s">
        <v>41</v>
      </c>
      <c r="H24" s="66"/>
      <c r="I24" s="63"/>
      <c r="XEY24" s="62"/>
    </row>
    <row r="25" spans="2:9 16379:16379" ht="39" customHeight="1">
      <c r="B25" s="48">
        <v>2</v>
      </c>
      <c r="C25" s="94" t="s">
        <v>30</v>
      </c>
      <c r="D25" s="95"/>
      <c r="E25" s="95"/>
      <c r="F25" s="69"/>
      <c r="G25" s="69"/>
      <c r="H25" s="65"/>
    </row>
    <row r="26" spans="2:9 16379:16379" ht="39" customHeight="1">
      <c r="B26" s="49">
        <v>2.1</v>
      </c>
      <c r="C26" s="50"/>
      <c r="D26" s="58" t="s">
        <v>31</v>
      </c>
      <c r="E26" s="58"/>
      <c r="F26" s="75">
        <v>108952.52</v>
      </c>
      <c r="G26" s="75">
        <v>108952.52</v>
      </c>
      <c r="H26" s="68"/>
    </row>
    <row r="27" spans="2:9 16379:16379" ht="39" customHeight="1">
      <c r="B27" s="49">
        <v>2.2000000000000002</v>
      </c>
      <c r="C27" s="50"/>
      <c r="D27" s="58" t="s">
        <v>32</v>
      </c>
      <c r="E27" s="58"/>
      <c r="F27" s="84">
        <f>F26*F24</f>
        <v>1338772611.4284</v>
      </c>
      <c r="G27" s="84">
        <v>1325018445.3036001</v>
      </c>
      <c r="H27" s="68"/>
    </row>
    <row r="28" spans="2:9 16379:16379" ht="39" customHeight="1">
      <c r="B28" s="49">
        <v>2.2999999999999998</v>
      </c>
      <c r="C28" s="50"/>
      <c r="D28" s="58" t="s">
        <v>25</v>
      </c>
      <c r="E28" s="58"/>
      <c r="F28" s="70">
        <f>F27/F22</f>
        <v>9.30048892240673E-3</v>
      </c>
      <c r="G28" s="70">
        <v>9.3005902396487636E-3</v>
      </c>
      <c r="H28" s="67"/>
    </row>
    <row r="29" spans="2:9 16379:16379" ht="30.75" customHeight="1">
      <c r="B29" s="51"/>
      <c r="C29" s="51"/>
      <c r="D29" s="52"/>
      <c r="E29" s="52"/>
      <c r="F29" s="53"/>
      <c r="G29" s="53"/>
      <c r="H29" s="67"/>
    </row>
    <row r="30" spans="2:9 16379:16379" ht="36" customHeight="1">
      <c r="B30" s="9" t="s">
        <v>12</v>
      </c>
      <c r="C30" s="9"/>
      <c r="D30" s="9"/>
      <c r="E30" s="8"/>
      <c r="F30" s="88" t="s">
        <v>36</v>
      </c>
      <c r="G30" s="88"/>
      <c r="H30" s="54"/>
    </row>
    <row r="31" spans="2:9 16379:16379" ht="15" customHeight="1">
      <c r="B31" s="85" t="s">
        <v>13</v>
      </c>
      <c r="C31" s="85"/>
      <c r="D31" s="85"/>
      <c r="E31" s="71"/>
      <c r="F31" s="89" t="s">
        <v>14</v>
      </c>
      <c r="G31" s="89"/>
      <c r="H31" s="55"/>
    </row>
    <row r="32" spans="2:9 16379:16379" ht="16.5">
      <c r="B32" s="86"/>
      <c r="C32" s="86"/>
      <c r="D32" s="86"/>
      <c r="E32" s="59"/>
      <c r="F32" s="87"/>
      <c r="G32" s="87"/>
      <c r="H32" s="55"/>
    </row>
    <row r="33" spans="2:8" ht="16.5">
      <c r="B33" s="59"/>
      <c r="C33" s="59"/>
      <c r="D33" s="59"/>
      <c r="E33" s="59"/>
      <c r="F33" s="60"/>
      <c r="G33" s="10"/>
      <c r="H33" s="55"/>
    </row>
    <row r="34" spans="2:8" ht="16.5">
      <c r="B34" s="11"/>
      <c r="C34" s="11"/>
      <c r="D34" s="11"/>
      <c r="E34" s="11"/>
      <c r="F34" s="12"/>
      <c r="G34" s="13"/>
      <c r="H34" s="55"/>
    </row>
    <row r="35" spans="2:8" ht="51" customHeight="1">
      <c r="B35" s="14"/>
      <c r="C35" s="14"/>
      <c r="D35" s="14"/>
      <c r="E35" s="14"/>
      <c r="F35" s="12"/>
      <c r="G35" s="13"/>
      <c r="H35" s="55"/>
    </row>
    <row r="36" spans="2:8" ht="16.5">
      <c r="B36" s="8"/>
      <c r="C36" s="8"/>
      <c r="D36" s="8"/>
      <c r="E36" s="8"/>
      <c r="F36" s="12"/>
      <c r="G36" s="13"/>
      <c r="H36" s="55"/>
    </row>
    <row r="37" spans="2:8" ht="16.5">
      <c r="B37" s="8"/>
      <c r="C37" s="8"/>
      <c r="D37" s="8"/>
      <c r="E37" s="8"/>
      <c r="F37" s="12"/>
      <c r="G37" s="13"/>
      <c r="H37" s="55"/>
    </row>
    <row r="38" spans="2:8" ht="24" customHeight="1">
      <c r="B38" s="15" t="s">
        <v>15</v>
      </c>
      <c r="C38" s="15"/>
      <c r="D38" s="15"/>
      <c r="E38" s="59"/>
      <c r="F38" s="81" t="s">
        <v>37</v>
      </c>
      <c r="G38" s="76"/>
      <c r="H38" s="77"/>
    </row>
    <row r="39" spans="2:8" ht="16.5">
      <c r="B39" s="16" t="s">
        <v>34</v>
      </c>
      <c r="C39" s="11"/>
      <c r="D39" s="11"/>
      <c r="E39" s="11"/>
      <c r="F39" s="83" t="s">
        <v>38</v>
      </c>
      <c r="G39" s="78"/>
      <c r="H39" s="79"/>
    </row>
    <row r="40" spans="2:8" ht="16.5">
      <c r="B40" s="17" t="s">
        <v>33</v>
      </c>
      <c r="C40" s="14"/>
      <c r="D40" s="14"/>
      <c r="E40" s="14"/>
      <c r="F40" s="82" t="s">
        <v>39</v>
      </c>
      <c r="G40" s="80"/>
      <c r="H40" s="80"/>
    </row>
    <row r="41" spans="2:8" ht="16.5">
      <c r="B41" s="56"/>
      <c r="C41" s="56"/>
      <c r="D41" s="56"/>
      <c r="E41" s="56"/>
      <c r="F41" s="56"/>
      <c r="G41" s="56"/>
    </row>
    <row r="42" spans="2:8" ht="16.5">
      <c r="B42" s="56"/>
      <c r="C42" s="56"/>
      <c r="D42" s="56"/>
      <c r="E42" s="56"/>
      <c r="F42" s="56"/>
      <c r="G42" s="56"/>
    </row>
  </sheetData>
  <mergeCells count="21">
    <mergeCell ref="B5:G5"/>
    <mergeCell ref="B1:G1"/>
    <mergeCell ref="B2:G2"/>
    <mergeCell ref="B4:G4"/>
    <mergeCell ref="C25:E25"/>
    <mergeCell ref="E11:G11"/>
    <mergeCell ref="E12:G12"/>
    <mergeCell ref="E13:G13"/>
    <mergeCell ref="E16:G16"/>
    <mergeCell ref="C19:E19"/>
    <mergeCell ref="C21:E21"/>
    <mergeCell ref="D22:E22"/>
    <mergeCell ref="D23:E23"/>
    <mergeCell ref="D24:E24"/>
    <mergeCell ref="E14:H14"/>
    <mergeCell ref="E15:H15"/>
    <mergeCell ref="B31:D31"/>
    <mergeCell ref="B32:D32"/>
    <mergeCell ref="F32:G32"/>
    <mergeCell ref="F30:G30"/>
    <mergeCell ref="F31:G31"/>
  </mergeCells>
  <pageMargins left="0.25" right="0.25" top="0.75" bottom="0.75" header="0.3" footer="0.3"/>
  <pageSetup paperSize="9" scale="62" orientation="portrait" r:id="rId1"/>
  <headerFooter alignWithMargins="0"/>
  <rowBreaks count="1" manualBreakCount="1">
    <brk id="21" max="16383" man="1"/>
  </rowBreaks>
  <drawing r:id="rId2"/>
  <legacyDrawing r:id="rId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9Xmq2T8yAcHK9X+uMdZjJka5eQbvWqQVyjQmVxuhbTo=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1S9ipHQFg96skqQJcoHmgAqcH+YfHOlickhtOsUCFgc=</DigestValue>
    </Reference>
  </SignedInfo>
  <SignatureValue>FDEwDvpM1w5/XCSok91JiQ/gWAnwPqct7c00NAe4JHdybIc8wxGFrP2wtKH+seIActDRGvNW7PKH
OPyOqqrB3AEBT+l1g1CeyTtLZNexatb+8+4kRjuqITSO5725s4Mt6lle+1lxIDvBx+lrQ0wy+yo6
TKTD889MSCnYBQoVxyO3dMqu1T1/Ngjtfu9Y4RCptzmD3eCIcLyxNm4w+ABPK6XoaorUuDOLHPjz
AWMP/3P1wwCkIO4iR4gnA/6ypOSisootJFC/rouKWKylAyhaKPN2vbB2jIaa21wUJbzR9W9hsC3g
28uJ+mdv4vCLM+Nv3q2kDNX3Nmy83Y2nANk40Q==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ERijP1aUMhr72gUQ5gPuSQC5GFQqEuYw271++Jv1zCM=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mK7ximML4xeIRITicP3AexfPCDI1u8rbNOD+E6zf2bY=</DigestValue>
      </Reference>
      <Reference URI="/xl/drawings/vmlDrawing1.vml?ContentType=application/vnd.openxmlformats-officedocument.vmlDrawing">
        <DigestMethod Algorithm="http://www.w3.org/2001/04/xmlenc#sha256"/>
        <DigestValue>9/oWlMBvDpRvVQB83xFcGlYYzN2jV+DTwQWBzc18W7s=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WkvSD6oKrE6VTIizbfcSatnSgf9bW+1mY0kMGmJX5gM=</DigestValue>
      </Reference>
      <Reference URI="/xl/styles.xml?ContentType=application/vnd.openxmlformats-officedocument.spreadsheetml.styles+xml">
        <DigestMethod Algorithm="http://www.w3.org/2001/04/xmlenc#sha256"/>
        <DigestValue>arZ++DFJAHe52FLUsss+uNbkE5Z7KDFN+JksyfynlKs=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Z6QFATpGSGqMKsxVhQXIhm5je0Ek6s8JnyUjERrBNoE=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etThgSb0LbMHVtdMxHrxyamY6lmg8CZZuIy3w7v0KMI=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2026-10-23T04:14:07Z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2026-10-23T04:14:07Z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RCyrXh+eslcs8xH0lOlzdihnOKzW8RpV8nB6Yt5TSvw=</DigestValue>
    </Reference>
    <Reference Type="http://www.w3.org/2000/09/xmldsig#Object" URI="#idOfficeObject">
      <DigestMethod Algorithm="http://www.w3.org/2001/04/xmlenc#sha256"/>
      <DigestValue>QuBWEE/U4LZlSom+7AzDr0rBjWihSdQA/dki1WJcL3o=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DvqDwMAIaZ6SrRj3GgPj8pPDk6HQGcYtg3yLbnNyWCI=</DigestValue>
    </Reference>
  </SignedInfo>
  <SignatureValue>iu6zN9q32vin8netj45u6OM8BNuf0E6NkoOgzt1jBIcof7BPReejK+xZ95aXQEsUZ9vUHwAkY2v1
Rs9vzGB0bHmlafypAISiECNoL6khlTNquUA2t9ZgD1eokv1YsTcRGCu4xwYdbzkzWFHeRi8iMWZs
LFW0XY2UubF46VaRyVThJcakKR63W7cBdoA9fvYkCxh1ZTbWENlqX1BIOR3ZjV+HcUrg2Fq9MyS3
+/EPf/oAvw6wcdMEF8lOjLJL1dh15zWJ3vpyzDrBl2H+lnEb72Zt5WHZIWi6engjJXDCRreHtjW8
0AYG7hVtNNJI7gh8n7Fbm0hYNPoANdFg/zGGUw==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ERijP1aUMhr72gUQ5gPuSQC5GFQqEuYw271++Jv1zCM=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mK7ximML4xeIRITicP3AexfPCDI1u8rbNOD+E6zf2bY=</DigestValue>
      </Reference>
      <Reference URI="/xl/drawings/vmlDrawing1.vml?ContentType=application/vnd.openxmlformats-officedocument.vmlDrawing">
        <DigestMethod Algorithm="http://www.w3.org/2001/04/xmlenc#sha256"/>
        <DigestValue>9/oWlMBvDpRvVQB83xFcGlYYzN2jV+DTwQWBzc18W7s=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WkvSD6oKrE6VTIizbfcSatnSgf9bW+1mY0kMGmJX5gM=</DigestValue>
      </Reference>
      <Reference URI="/xl/styles.xml?ContentType=application/vnd.openxmlformats-officedocument.spreadsheetml.styles+xml">
        <DigestMethod Algorithm="http://www.w3.org/2001/04/xmlenc#sha256"/>
        <DigestValue>arZ++DFJAHe52FLUsss+uNbkE5Z7KDFN+JksyfynlKs=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Z6QFATpGSGqMKsxVhQXIhm5je0Ek6s8JnyUjERrBNoE=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etThgSb0LbMHVtdMxHrxyamY6lmg8CZZuIy3w7v0KMI=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2026-10-23T08:52:52Z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2026-10-23T08:52:52Z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'XXIV DAILY'!Print_Area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2026-04-23T03:59:10Z</cp:lastPrinted>
  <dcterms:created xsi:type="dcterms:W3CDTF">2021-01-04T12:03:55Z</dcterms:created>
  <dcterms:modified xsi:type="dcterms:W3CDTF">2026-10-23T03:46:15Z</dcterms:modified>
</cp:coreProperties>
</file>