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18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<sst xmlns="http://schemas.openxmlformats.org/spreadsheetml/2006/main" count="41" uniqueCount="41">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</sst>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218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horizontal="left" vertical="top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4" zoomScaleSheetLayoutView="100" workbookViewId="0">
      <selection activeCell="G25" sqref="G25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07" t="s">
        <v>0</v>
      </c>
      <c r="C1" s="107"/>
      <c r="D1" s="107"/>
      <c r="E1" s="107"/>
      <c r="F1" s="107"/>
      <c r="G1" s="107"/>
      <c r="H1" s="23"/>
      <c r="I1" s="24"/>
      <c r="J1" s="25"/>
      <c r="K1" s="25"/>
      <c r="L1" s="25"/>
    </row>
    <row r="2" spans="2:12" ht="58.5" customHeight="1">
      <c r="B2" s="108" t="s">
        <v>16</v>
      </c>
      <c r="C2" s="108"/>
      <c r="D2" s="108"/>
      <c r="E2" s="108"/>
      <c r="F2" s="108"/>
      <c r="G2" s="108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09" t="s">
        <v>1</v>
      </c>
      <c r="C4" s="109"/>
      <c r="D4" s="109"/>
      <c r="E4" s="109"/>
      <c r="F4" s="109"/>
      <c r="G4" s="109"/>
    </row>
    <row r="5" spans="2:12" ht="17.25" customHeight="1">
      <c r="B5" s="106" t="s">
        <v>2</v>
      </c>
      <c r="C5" s="106"/>
      <c r="D5" s="106"/>
      <c r="E5" s="106"/>
      <c r="F5" s="106"/>
      <c r="G5" s="106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10" t="s">
        <v>21</v>
      </c>
      <c r="F11" s="110"/>
      <c r="G11" s="110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11" t="s">
        <v>19</v>
      </c>
      <c r="F12" s="111"/>
      <c r="G12" s="111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12" t="s">
        <v>25</v>
      </c>
      <c r="F13" s="112"/>
      <c r="G13" s="112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5" t="str">
        <f>+"Từ ngày "&amp;DAY(G20+1)&amp;"/"&amp;MONTH(G20+1)&amp;"/"&amp;YEAR(G20)&amp;" đến ngày "&amp;DAY(F20)&amp;"/"&amp;MONTH(F20)&amp;"/"&amp;YEAR(F20)</f>
        <v>Từ ngày 11/9/2026 đến ngày 13/9/2026</v>
      </c>
      <c r="F14" s="105"/>
      <c r="G14" s="105"/>
      <c r="H14" s="97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5" t="str">
        <f>+"From "&amp;DAY(G20+1)&amp;"/"&amp;MONTH(G20)&amp;"/"&amp;YEAR(G20)&amp;" to "&amp;DAY(F20)&amp;"/"&amp;MONTH(F20)&amp;"/"&amp;YEAR(F20)</f>
        <v>From 11/9/2026 to 13/9/2026</v>
      </c>
      <c r="F15" s="105"/>
      <c r="G15" s="105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5">
        <f>F20+1</f>
        <v>46279</v>
      </c>
      <c r="F16" s="105"/>
      <c r="G16" s="105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46279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3" t="s">
        <v>10</v>
      </c>
      <c r="D19" s="114"/>
      <c r="E19" s="114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IF(WEEKDAY(G20+1)=6,(G20+1)+2,(G20+1))</f>
        <v>46278</v>
      </c>
      <c r="G20" s="68">
        <v>46275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5" t="s">
        <v>27</v>
      </c>
      <c r="D21" s="116"/>
      <c r="E21" s="116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7" t="s">
        <v>33</v>
      </c>
      <c r="E22" s="117"/>
      <c r="F22" s="10">
        <v>740637424104</v>
      </c>
      <c r="G22" s="10">
        <v>756125695222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7" t="s">
        <v>32</v>
      </c>
      <c r="E23" s="117"/>
      <c r="F23" s="94"/>
      <c r="G23" s="94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7" t="s">
        <v>31</v>
      </c>
      <c r="E24" s="117"/>
      <c r="F24" s="95">
        <v>13032.19</v>
      </c>
      <c r="G24" s="95">
        <v>13292.44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5" t="s">
        <v>26</v>
      </c>
      <c r="D25" s="122"/>
      <c r="E25" s="122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6">
        <v>217176.04</v>
      </c>
      <c r="G26" s="96">
        <v>217176.04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104">
        <f>F26*F24</f>
        <v>2830279416.7276001</v>
      </c>
      <c r="G27" s="104">
        <v>2886799481.1376004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3.8214102131708828E-3</v>
      </c>
      <c r="G28" s="90">
        <v>3.8178830575120587E-3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21" t="s">
        <v>37</v>
      </c>
      <c r="G30" s="121"/>
      <c r="H30" s="53"/>
      <c r="I30" s="54"/>
      <c r="J30" s="78"/>
      <c r="K30" s="73"/>
      <c r="L30" s="73"/>
    </row>
    <row r="31" spans="2:13 16383:16383" ht="18" customHeight="1">
      <c r="B31" s="119" t="s">
        <v>13</v>
      </c>
      <c r="C31" s="119"/>
      <c r="D31" s="119"/>
      <c r="E31" s="79"/>
      <c r="F31" s="120" t="s">
        <v>14</v>
      </c>
      <c r="G31" s="120"/>
      <c r="H31" s="53"/>
      <c r="I31" s="54"/>
      <c r="J31" s="73"/>
      <c r="K31" s="74"/>
      <c r="L31" s="74"/>
    </row>
    <row r="32" spans="2:13 16383:16383" ht="16.5">
      <c r="B32" s="124"/>
      <c r="C32" s="124"/>
      <c r="D32" s="124"/>
      <c r="E32" s="80"/>
      <c r="F32" s="125"/>
      <c r="G32" s="125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23"/>
      <c r="K34" s="123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18"/>
      <c r="K35" s="118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2" t="s">
        <v>38</v>
      </c>
      <c r="G38" s="98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99"/>
      <c r="H39" s="100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3" t="s">
        <v>40</v>
      </c>
      <c r="G40" s="101"/>
      <c r="H40" s="101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23"/>
      <c r="J58" s="123"/>
    </row>
    <row r="59" spans="8:10" ht="15.75">
      <c r="H59" s="26"/>
      <c r="I59" s="118"/>
      <c r="J59" s="118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I58:J58"/>
    <mergeCell ref="I59:J59"/>
    <mergeCell ref="B32:D32"/>
    <mergeCell ref="F32:G32"/>
    <mergeCell ref="J34:K3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E15:G15"/>
    <mergeCell ref="B5:G5"/>
    <mergeCell ref="B1:G1"/>
    <mergeCell ref="B2:G2"/>
    <mergeCell ref="B4:G4"/>
    <mergeCell ref="E11:G11"/>
    <mergeCell ref="E12:G12"/>
    <mergeCell ref="E13:G13"/>
    <mergeCell ref="E14:G1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ctr3BWQBJ2wJnw1HFwgLh36KzEiq1bEdN5SfYBpZQn4=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DEd2CgfYP4ikr40wVkIYQh+xN8bAvkxCmji4imOI5Sk=</DigestValue>
    </Reference>
  </SignedInfo>
  <SignatureValue>JjhSI5yy0Sb7RVJH/P2hmtzXOLyDVZXd5dxJzgVuFQXUEc4QqV8hm1G3V1q8UQ3/AK/s6gfG8eHb
a9Y+DcGrHK7F/qfuNuZ4ElFTD9d3rnzx/k5Rsxji/+ECf2gMiqwT5hZYTclg8gKIMFz8qt4g7en+
XSSxswC49xOSdUYWQMQdHZIU6VD80ENN3C4rE3o/h5ZzWrC22NhOCSdLBB2oJmz0KCkGez/CtVG5
UTxcpj359OX+gzZ7xUpE/O2SAfFBB+V4w8fJBLAv66vrfpFctlzS25/sm3BfYQ/rFa5a/4AwfNWc
cM7geqp3PJSNLdrhJgla2lu1FRcppAONwsncEQ==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OvDqs5ae9QniNrpYYPRWMER8X0cT4OP4IgvaKdCzePU=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+d241Jj+NelYodvDBNFHnJjt0qOpyNFURlWDUMO9Ijs=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viW/Jz2/gV4Mg7iDyJ1BDLD+6KImlm9CCJF3ua3WuJ8=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2026-09-14T04:13:00Z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2026-09-14T04:13:00Z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MZo1zhJIjIYY65a+KTJwyFB6N153TzL3uWup/rofmak=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lcZaseE3rG0/pXWBVaQ+i0puFytTzMBJTEKMdGh2Kf4=</DigestValue>
    </Reference>
  </SignedInfo>
  <SignatureValue>Or16B1yWDRdErnIedW5S9fvV1hpUBhlSZ2NRw3YNhfEGLgHbZ5FlGAX66MOrQUuivACuHsbUcV+1
mNSLYqk99nne6bLT+zuT9EtXDwG5pKlcAAGN/CxgdsyS9uCkcLj2mjwcuRWJ/TmpPVg+Vri0IiUj
p4r+agtdDXNVqgtMLM96+hT3HJPZmfEbDraNpxadmbNGZ7/m1MYx5dwP8X/nveLIODI77VRnE87D
5rNFqSAqjoYT/19aZJT/SBUYxdYe9+1qPUd477O3xV2xgYVZ13e8mvEi+t5Sr3g9kt7SydMNORaS
zYNOXyYrBI/C0VisGHGbedSCCKxO954k0EQBmQ==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OvDqs5ae9QniNrpYYPRWMER8X0cT4OP4IgvaKdCzePU=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+d241Jj+NelYodvDBNFHnJjt0qOpyNFURlWDUMO9Ijs=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viW/Jz2/gV4Mg7iDyJ1BDLD+6KImlm9CCJF3ua3WuJ8=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2026-09-14T10:05:46Z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2026-09-14T10:05:46Z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2026-09-14T03:19:50Z</dcterms:modified>
</cp:coreProperties>
</file>