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TUAN\N2026\"/>
    </mc:Choice>
  </mc:AlternateContent>
  <bookViews>
    <workbookView xWindow="0" yWindow="0" windowWidth="28800" windowHeight="121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print'!$A$1:$F$67</definedName>
    <definedName name="_xlnm.Print_Area" localSheetId="2">'RIGHT VALUATION'!$A$1:$G$23</definedName>
    <definedName name="_xlnm.Print_Titles" localSheetId="5">'PL25 to print'!$23:$23</definedName>
  </definedNames>
  <calcPr calcId="162913"/>
</workbook>
</file>

<file path=xl/calcChain.xml><?xml version="1.0" encoding="utf-8"?>
<calcChain xmlns="http://schemas.openxmlformats.org/spreadsheetml/2006/main">
  <c r="D20" i="27" l="1"/>
  <c r="E25" i="27" l="1"/>
  <c r="E52" i="27" l="1"/>
  <c r="D21" i="27" l="1"/>
  <c r="D19" i="27"/>
  <c r="D18" i="27"/>
  <c r="E30" i="27"/>
  <c r="E31" i="27"/>
  <c r="E53" i="27" l="1"/>
  <c r="E37" i="27" l="1"/>
  <c r="E39" i="27" s="1"/>
  <c r="E45" i="27" l="1"/>
  <c r="C37" i="23" l="1"/>
  <c r="E24" i="23"/>
  <c r="W179" i="14"/>
  <c r="A10" i="14"/>
  <c r="A11" i="14"/>
  <c r="A12" i="14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/>
  <c r="P17" i="15"/>
  <c r="P18" i="15" s="1"/>
  <c r="W21" i="15"/>
  <c r="P16" i="15"/>
  <c r="P19" i="15" s="1"/>
  <c r="B2" i="15"/>
  <c r="P2" i="15" s="1"/>
  <c r="E16" i="15"/>
  <c r="B18" i="15"/>
  <c r="E13" i="15"/>
  <c r="B8" i="15"/>
  <c r="J24" i="23"/>
  <c r="V13" i="15"/>
  <c r="Q36" i="15"/>
  <c r="U36" i="15"/>
  <c r="V15" i="15"/>
  <c r="P36" i="15"/>
  <c r="T36" i="15"/>
  <c r="V16" i="15" l="1"/>
  <c r="B14" i="15"/>
  <c r="B20" i="15" s="1"/>
  <c r="R36" i="15"/>
  <c r="V17" i="15"/>
  <c r="B15" i="15"/>
  <c r="Q31" i="15"/>
  <c r="P37" i="15" s="1"/>
  <c r="Q11" i="15"/>
  <c r="R11" i="15" s="1"/>
  <c r="T37" i="15" l="1"/>
  <c r="T39" i="15" s="1"/>
  <c r="T40" i="15" s="1"/>
  <c r="Q37" i="15"/>
  <c r="Q39" i="15" s="1"/>
  <c r="Q40" i="15" s="1"/>
  <c r="R37" i="15"/>
  <c r="R39" i="15" s="1"/>
  <c r="R40" i="15" s="1"/>
  <c r="S37" i="15"/>
  <c r="S39" i="15" s="1"/>
  <c r="S40" i="15" s="1"/>
  <c r="P39" i="15"/>
  <c r="P40" i="15" s="1"/>
  <c r="P41" i="15" s="1"/>
  <c r="U37" i="15"/>
  <c r="U39" i="15" s="1"/>
  <c r="U40" i="15" s="1"/>
</calcChain>
</file>

<file path=xl/sharedStrings.xml><?xml version="1.0" encoding="utf-8"?>
<sst xmlns="http://schemas.openxmlformats.org/spreadsheetml/2006/main" count="1394" uniqueCount="603">
  <si>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</si>
  <si>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</si>
  <si>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</si>
  <si>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</si>
  <si>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</si>
  <si>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</si>
  <si>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</si>
  <si>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</si>
  <si>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</si>
  <si>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</si>
  <si>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</si>
  <si>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</si>
  <si>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</si>
  <si>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</si>
  <si>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</si>
  <si>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</si>
  <si>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</si>
  <si>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</si>
  <si>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</si>
  <si>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</si>
  <si>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</si>
  <si>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</si>
  <si>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</si>
  <si>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</si>
  <si>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</si>
  <si>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</si>
  <si>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</si>
  <si>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</si>
  <si>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</si>
  <si>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</si>
  <si>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</si>
  <si>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</si>
  <si>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</si>
  <si>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</si>
  <si>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</si>
  <si>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</si>
  <si>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</si>
  <si>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</si>
  <si>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</si>
  <si>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</si>
  <si>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</si>
  <si>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</si>
  <si>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</si>
  <si>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</si>
  <si>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</si>
  <si>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</si>
  <si>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</si>
  <si>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</si>
  <si>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</si>
  <si>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</si>
  <si>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</si>
  <si>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</si>
  <si>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</si>
  <si>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</si>
  <si>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</si>
  <si>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</si>
  <si>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</si>
  <si>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</si>
  <si>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</si>
  <si>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</si>
  <si>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</si>
  <si>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</si>
  <si>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</si>
  <si>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</si>
  <si>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</si>
  <si>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</si>
  <si>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</si>
  <si>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</si>
  <si>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</si>
  <si>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</si>
  <si>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</si>
  <si>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</si>
  <si>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</si>
  <si>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</si>
  <si>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</si>
  <si>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</si>
  <si>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</si>
  <si>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</si>
  <si>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</si>
  <si>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</si>
  <si>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</si>
  <si>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</si>
  <si>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</si>
  <si>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</si>
  <si>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</si>
  <si>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</si>
  <si>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</si>
  <si>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</si>
  <si>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</si>
  <si>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</si>
  <si>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</si>
  <si>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</si>
  <si>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</si>
  <si>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</si>
  <si>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</si>
  <si>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</si>
  <si>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</si>
  <si>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</si>
  <si>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</si>
  <si>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</si>
  <si>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</si>
  <si>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</si>
  <si>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</si>
  <si>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</si>
  <si>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</si>
  <si>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</si>
  <si>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</si>
  <si>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</si>
  <si>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</si>
  <si>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</si>
  <si>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</si>
  <si>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</si>
  <si>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</si>
  <si>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</si>
  <si>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</si>
  <si>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</si>
  <si>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</si>
  <si>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</si>
  <si>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</si>
  <si>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</si>
  <si>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</si>
  <si>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</si>
  <si>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</si>
  <si>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</si>
  <si>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</si>
  <si>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</si>
  <si>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</si>
  <si>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</si>
  <si>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</si>
  <si>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</si>
  <si>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</si>
  <si>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</si>
  <si>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</si>
  <si>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</si>
  <si>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</si>
  <si>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</si>
  <si>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</si>
  <si>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</si>
  <si>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</si>
  <si>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</si>
  <si>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</si>
  <si>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</si>
  <si>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</si>
  <si>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</si>
  <si>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</si>
  <si>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</si>
  <si>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</si>
  <si>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</si>
  <si>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</si>
  <si>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</si>
  <si>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</si>
  <si>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</si>
  <si>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</si>
  <si>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</si>
  <si>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</si>
  <si>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</si>
  <si>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</si>
  <si>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</si>
  <si>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</si>
  <si>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</si>
  <si>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</si>
  <si>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</si>
  <si>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</si>
  <si>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</si>
  <si>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</si>
  <si>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</si>
  <si>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</si>
  <si>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</si>
  <si>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</si>
  <si>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</si>
  <si>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</si>
  <si>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</si>
  <si>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</si>
  <si>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</si>
  <si>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</si>
  <si>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</si>
  <si>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</si>
  <si>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</si>
  <si>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</si>
  <si>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</si>
  <si>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</si>
  <si>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</si>
  <si>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</si>
  <si>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</si>
  <si>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</si>
  <si>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</si>
  <si>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</si>
  <si>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</si>
  <si>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</si>
  <si>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</si>
  <si>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</si>
  <si>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</si>
  <si>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</si>
  <si>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</si>
  <si>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</si>
  <si>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</si>
  <si>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</si>
  <si>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</si>
  <si>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</si>
  <si>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</si>
  <si>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</si>
  <si>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</si>
  <si>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</si>
  <si>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</si>
  <si>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</si>
  <si>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</si>
  <si>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</si>
  <si>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</si>
  <si>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</si>
  <si>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</si>
  <si>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</si>
  <si>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</si>
  <si>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</si>
  <si>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</si>
  <si>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</si>
  <si>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</si>
  <si>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</si>
  <si>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</si>
  <si>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</si>
  <si>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</si>
  <si>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</si>
  <si>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</si>
  <si>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</si>
  <si>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</si>
  <si>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</si>
  <si>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</si>
  <si>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</si>
  <si>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</si>
  <si>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</si>
  <si>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</si>
  <si>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</si>
  <si>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</si>
  <si>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</si>
  <si>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</si>
  <si>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</si>
  <si>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</si>
  <si>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</si>
  <si>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</si>
  <si>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</si>
  <si>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</si>
  <si>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</si>
  <si>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</si>
  <si>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</si>
  <si>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</si>
  <si>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</si>
  <si>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</si>
  <si>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</si>
  <si>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</si>
  <si>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</si>
  <si>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</si>
  <si>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</si>
  <si>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</si>
  <si>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</si>
  <si>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</si>
  <si>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</si>
  <si>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</si>
  <si>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</si>
  <si>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</si>
  <si>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</si>
  <si>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</si>
  <si>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</si>
  <si>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</si>
  <si>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</si>
  <si>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</si>
  <si>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</si>
  <si>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</si>
  <si>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</si>
  <si>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</si>
  <si>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</si>
  <si>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</si>
  <si>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</si>
  <si>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</si>
  <si>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</si>
  <si>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</si>
  <si>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</si>
  <si>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</si>
  <si>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</si>
  <si>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</si>
  <si>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</si>
  <si>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</si>
  <si>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</si>
  <si>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</si>
  <si>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</si>
  <si>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</si>
  <si>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</si>
  <si>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</si>
  <si>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</si>
  <si>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</si>
  <si>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</si>
  <si>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</si>
  <si>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</si>
  <si>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</si>
  <si>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</si>
  <si>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</si>
  <si>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</si>
  <si>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</si>
  <si>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</si>
  <si>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</si>
  <si>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</si>
  <si>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</si>
  <si>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</si>
  <si>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</si>
  <si>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</si>
  <si>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</si>
  <si>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</si>
  <si>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</si>
  <si>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</si>
  <si>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</si>
  <si>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</si>
  <si>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</si>
  <si>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</si>
  <si>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</si>
  <si>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</si>
  <si>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</si>
  <si>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</si>
  <si>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</si>
  <si>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</si>
  <si>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</si>
  <si>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</si>
  <si>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</si>
  <si>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</si>
  <si>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</si>
  <si>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</si>
  <si>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</si>
  <si>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</si>
  <si>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</si>
  <si>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</si>
  <si>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</si>
  <si>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</si>
  <si>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</si>
  <si>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</si>
  <si>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</si>
  <si>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</si>
  <si>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</si>
  <si>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</si>
  <si>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</si>
  <si>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</si>
  <si>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</si>
  <si>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</si>
  <si>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</si>
  <si>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</si>
  <si>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</si>
  <si>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</si>
  <si>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</si>
  <si>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</si>
  <si>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</si>
  <si>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</si>
  <si>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</si>
  <si>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</si>
  <si>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</si>
  <si>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</si>
  <si>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</si>
  <si>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</si>
  <si>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</si>
  <si>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</si>
  <si>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</si>
  <si>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</si>
  <si>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</si>
  <si>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</si>
  <si>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</si>
  <si>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</si>
  <si>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</si>
  <si>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</si>
  <si>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</si>
  <si>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</si>
  <si>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</si>
  <si>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</si>
  <si>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</si>
  <si>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</si>
  <si>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</si>
  <si>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</si>
  <si>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</si>
  <si>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</si>
  <si>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</si>
  <si>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</si>
  <si>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</si>
  <si>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</si>
  <si>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</si>
  <si>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</si>
  <si>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</si>
  <si>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</si>
  <si>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</si>
  <si>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</si>
  <si>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</si>
  <si>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</si>
  <si>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</si>
  <si>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</si>
  <si>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</si>
  <si>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</si>
  <si>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</si>
  <si>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</si>
  <si>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</si>
  <si>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</si>
  <si>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</si>
  <si>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</si>
  <si>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</si>
  <si>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</si>
  <si>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</si>
  <si>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</si>
  <si>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</si>
  <si>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</si>
  <si>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</si>
  <si>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</si>
  <si>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</si>
  <si>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</si>
  <si>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</si>
  <si>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</si>
  <si>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</si>
  <si>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</si>
  <si>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</si>
  <si>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</si>
  <si>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</si>
  <si>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</si>
  <si>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</si>
  <si>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</si>
  <si>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</si>
  <si>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</si>
  <si>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</si>
  <si>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</si>
  <si>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</si>
  <si>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</si>
  <si>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</si>
  <si>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</si>
  <si>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</si>
  <si>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</si>
  <si>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</si>
  <si>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</si>
  <si>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</si>
  <si>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</si>
  <si>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</si>
  <si>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</si>
  <si>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</si>
  <si>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</si>
  <si>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</si>
  <si>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</si>
  <si>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</si>
  <si>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</si>
  <si>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</si>
  <si>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</si>
  <si>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</si>
  <si>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</si>
  <si>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</si>
  <si>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</si>
  <si>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</si>
  <si>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</si>
  <si>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</si>
  <si>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</si>
  <si>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</si>
  <si>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</si>
  <si>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</si>
  <si>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</si>
  <si>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</si>
  <si>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</si>
  <si>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</si>
  <si>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</si>
  <si>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</si>
  <si>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</si>
  <si>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</si>
  <si>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</si>
  <si>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</si>
  <si>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</si>
  <si>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</si>
  <si>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</si>
  <si>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</si>
  <si>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</si>
  <si>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</si>
  <si>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</si>
  <si>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</si>
  <si>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</si>
  <si>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</si>
  <si>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</si>
  <si>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</si>
  <si>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</si>
  <si>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</si>
  <si>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</si>
  <si>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</si>
  <si>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</si>
  <si>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</si>
  <si>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</si>
  <si>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</si>
  <si>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</si>
  <si>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</si>
  <si>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</si>
  <si>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</si>
  <si>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</si>
  <si>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</si>
  <si>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</si>
  <si>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</si>
  <si>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</si>
  <si>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</si>
  <si>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</si>
  <si>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</si>
  <si>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</si>
  <si>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</si>
  <si>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</si>
  <si>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</si>
  <si>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</si>
  <si>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</si>
  <si>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</si>
  <si>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</si>
  <si>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</si>
  <si>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</si>
  <si>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</si>
  <si>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</si>
  <si>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</si>
  <si>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</si>
  <si>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</si>
  <si>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</si>
  <si>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</si>
  <si>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</si>
  <si>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</si>
  <si>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</si>
  <si>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</si>
  <si>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</si>
  <si>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</si>
  <si>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</si>
  <si>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</si>
  <si>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</si>
  <si>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</si>
  <si>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</si>
  <si>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</si>
  <si>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</si>
  <si>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</si>
  <si>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</si>
  <si>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</si>
  <si>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</si>
  <si>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</si>
  <si>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</si>
  <si>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</si>
  <si>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</si>
  <si>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</si>
  <si>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</si>
  <si>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</si>
  <si>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</si>
  <si>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</si>
  <si>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</si>
  <si>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</si>
  <si>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</si>
  <si>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</si>
  <si>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</si>
  <si>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</si>
  <si>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</si>
  <si>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</si>
  <si>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</si>
  <si>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</si>
  <si>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</si>
  <si>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</si>
  <si>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</si>
  <si>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</si>
  <si>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</si>
  <si>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</si>
  <si>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</si>
  <si>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</si>
  <si>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</si>
  <si>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</si>
  <si>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</si>
  <si>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Đại diện có thẩm quyền của Ngân hàng giám sát</t>
  </si>
  <si>
    <t>Đại diện có thẩm quyền của Công ty Quản lý quỹ</t>
  </si>
  <si>
    <t>Authorised Representative of Fund management</t>
  </si>
  <si>
    <t>PREVIOUS PERIOD</t>
  </si>
  <si>
    <t>KỲ TRƯỚC</t>
  </si>
  <si>
    <t>Công ty cổ phần Quản lý Quỹ Kỹ Thương</t>
  </si>
  <si>
    <t>Techcom Capital Joint Stock Company</t>
  </si>
  <si>
    <t>Phụ lục XXIV: Báo cáo về thay đổi giá trị tài sản ròng</t>
  </si>
  <si>
    <t>Appendix: XXIV: report on change  of net asset value</t>
  </si>
  <si>
    <t xml:space="preserve">  (Promulgated with the Cicurlar 98/2020/TT_BTC on November 16th, 2020 of Ministry of Finance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</si>
  <si>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</si>
  <si>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</si>
  <si>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</si>
  <si>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</si>
  <si>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</si>
  <si>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</si>
  <si>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4. Kỳ báo cáo:</t>
  </si>
  <si>
    <t>Reporting Period:</t>
  </si>
  <si>
    <t>I</t>
  </si>
  <si>
    <t>Thay đổi giá trị tài sản ròng trên một chứng chỉ quỹ trong kỳ so với kỳ trước</t>
  </si>
  <si>
    <t>Thay đổi giá trị tài sản ròng trong kỳ, trong đó</t>
  </si>
  <si>
    <t xml:space="preserve">Change in NAV during the period, in which </t>
  </si>
  <si>
    <t>Change in NAV per certificate, compared with the previous period</t>
  </si>
  <si>
    <t>Change of NAV due to redemption, subscription of Fund Certificate</t>
  </si>
  <si>
    <t>Ngày lập báo cáo:</t>
  </si>
  <si>
    <t>Reporting date:</t>
  </si>
  <si>
    <t xml:space="preserve">                   (Ban hành kèm theo thông tư 98/2020/TT-BTC ngày 16 tháng 11 năm 2020 của Bộ Tài chính)</t>
  </si>
  <si>
    <t>Thay đổi NAV do mua lại, phát hành thêm Chứng chỉ quỹ</t>
  </si>
  <si>
    <r>
      <t>của quỹ/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</si>
  <si>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</t>
    </r>
    <r>
      <rPr>
        <i/>
        <sz val="11"/>
        <rFont val="Times New Roman"/>
        <family val="1"/>
        <charset val="163"/>
      </rPr>
      <t>/ per Certificate</t>
    </r>
  </si>
  <si>
    <r>
      <t>của quỹ /</t>
    </r>
    <r>
      <rPr>
        <i/>
        <sz val="11"/>
        <rFont val="Times New Roman"/>
        <family val="1"/>
      </rPr>
      <t>the fund</t>
    </r>
  </si>
  <si>
    <r>
      <rPr>
        <sz val="11"/>
        <rFont val="Times New Roman"/>
        <family val="1"/>
      </rPr>
      <t>của một chứng chỉ quỹ/</t>
    </r>
    <r>
      <rPr>
        <i/>
        <sz val="11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</si>
  <si>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1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</si>
  <si>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1"/>
        <rFont val="Times New Roman"/>
        <family val="1"/>
      </rPr>
      <t>Lowest value (VND)</t>
    </r>
  </si>
  <si>
    <r>
      <t>Tổng giá trị/</t>
    </r>
    <r>
      <rPr>
        <i/>
        <sz val="11"/>
        <rFont val="Times New Roman"/>
        <family val="1"/>
      </rPr>
      <t>Total value</t>
    </r>
  </si>
  <si>
    <r>
      <rPr>
        <i/>
        <sz val="11"/>
        <rFont val="Times New Roman"/>
        <family val="1"/>
        <charset val="163"/>
      </rPr>
      <t>Authorised Representative of Supervisory bank</t>
    </r>
    <r>
      <rPr>
        <b/>
        <sz val="11"/>
        <rFont val="Times New Roman"/>
        <family val="1"/>
      </rPr>
      <t xml:space="preserve"> </t>
    </r>
  </si>
  <si>
    <t>Quỹ Đầu tư Cổ phiếu Ngân hàng và Tài chính Techcom</t>
  </si>
  <si>
    <t>Techcom Banking and Finance Equity Fund</t>
  </si>
  <si>
    <t>Tỷ lệ sở hữu/Ownership ratio</t>
  </si>
  <si>
    <t>Tỷ lệ sở hữu nước ngoài/Foreign investors' ownership ratio</t>
  </si>
  <si>
    <r>
      <t>Số lượng chứng chỉ quỹ/</t>
    </r>
    <r>
      <rPr>
        <i/>
        <sz val="11"/>
        <rFont val="Times New Roman"/>
        <family val="1"/>
      </rPr>
      <t>Total fund certificates</t>
    </r>
  </si>
  <si>
    <t>Ngân hàng TMCP Đầu tư và Phát triển Việt Nam - CN Hà Thành</t>
  </si>
  <si>
    <t>Công Ty Cổ phần Quản lý Quỹ Kỹ Thương</t>
  </si>
  <si>
    <t>Phó giám đốc phòng Giao dịch và dịch vụ chứng khoán</t>
  </si>
  <si>
    <t>Vũ Minh Hồng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</si>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</sst>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2">
    <numFmt numFmtId="41" formatCode="_(* #,##0_);_(* \(#,##0\);_(* &quot;-&quot;_);_(@_)"/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_(* #,##0_);_(* \(#,##0\);_(* &quot;-&quot;??_);_(@_)"/>
    <numFmt numFmtId="172" formatCode="[$-409]d\-mmm\-yy;@"/>
    <numFmt numFmtId="173" formatCode="[$-409]d\-mmm\-yyyy;@"/>
    <numFmt numFmtId="174" formatCode="#,##0,_);[Red]\(#,##0,\)"/>
    <numFmt numFmtId="175" formatCode="&quot;$&quot;#,##0.00"/>
    <numFmt numFmtId="176" formatCode="_([$€-2]* #,##0.00_);_([$€-2]* \(#,##0.00\);_([$€-2]* &quot;-&quot;??_)"/>
    <numFmt numFmtId="177" formatCode="[$-409]dd\ mmmm\ yyyy;@"/>
    <numFmt numFmtId="178" formatCode="_-* #,##0_-;\-* #,##0_-;_-* &quot;-&quot;??_-;_-@_-"/>
    <numFmt numFmtId="179" formatCode="#,##0_ ;[Red]\-#,##0\ "/>
    <numFmt numFmtId="180" formatCode="[$-1010000]d/m/yyyy;@"/>
    <numFmt numFmtId="181" formatCode="[$-409]mmmm\ d\,\ yyyy;@"/>
    <numFmt numFmtId="182" formatCode="dd/mm/yyyy;@"/>
    <numFmt numFmtId="183" formatCode="&quot;\&quot;#,##0;[Red]&quot;\&quot;&quot;\&quot;\-#,##0"/>
    <numFmt numFmtId="184" formatCode="&quot;\&quot;#,##0.00;[Red]&quot;\&quot;\-#,##0.00"/>
    <numFmt numFmtId="185" formatCode="0.0"/>
    <numFmt numFmtId="186" formatCode="&quot;\&quot;#,##0;[Red]&quot;\&quot;\-#,##0"/>
    <numFmt numFmtId="187" formatCode="#,##0;[Red]&quot;-&quot;#,##0"/>
    <numFmt numFmtId="188" formatCode="0.000"/>
    <numFmt numFmtId="189" formatCode="#,##0.00;[Red]&quot;-&quot;#,##0.00"/>
    <numFmt numFmtId="190" formatCode="mmm"/>
    <numFmt numFmtId="191" formatCode="0.0%"/>
    <numFmt numFmtId="192" formatCode="#,##0;\(#,##0\)"/>
    <numFmt numFmtId="193" formatCode="_(* #.##0_);_(* \(#.##0\);_(* &quot;-&quot;_);_(@_)"/>
    <numFmt numFmtId="194" formatCode="_ &quot;R&quot;\ * #,##0_ ;_ &quot;R&quot;\ * \-#,##0_ ;_ &quot;R&quot;\ * &quot;-&quot;_ ;_ @_ "/>
    <numFmt numFmtId="195" formatCode="0.000%"/>
    <numFmt numFmtId="196" formatCode="\$#&quot;,&quot;##0\ ;\(\$#&quot;,&quot;##0\)"/>
    <numFmt numFmtId="197" formatCode="\t0.00%"/>
    <numFmt numFmtId="198" formatCode="_-* #,##0\ _D_M_-;\-* #,##0\ _D_M_-;_-* &quot;-&quot;\ _D_M_-;_-@_-"/>
    <numFmt numFmtId="199" formatCode="_-* #,##0.00\ _D_M_-;\-* #,##0.00\ _D_M_-;_-* &quot;-&quot;??\ _D_M_-;_-@_-"/>
    <numFmt numFmtId="200" formatCode="\t#\ ??/??"/>
    <numFmt numFmtId="201" formatCode="_-[$€-2]* #,##0.00_-;\-[$€-2]* #,##0.00_-;_-[$€-2]* &quot;-&quot;??_-"/>
    <numFmt numFmtId="202" formatCode="#,##0\ "/>
    <numFmt numFmtId="203" formatCode="#."/>
    <numFmt numFmtId="204" formatCode="#,###"/>
    <numFmt numFmtId="205" formatCode="_-&quot;₫&quot;* #,##0_-;\-&quot;₫&quot;* #,##0_-;_-&quot;₫&quot;* &quot;-&quot;_-;_-@_-"/>
    <numFmt numFmtId="206" formatCode="_-&quot;₫&quot;* #,##0.00_-;\-&quot;₫&quot;* #,##0.00_-;_-&quot;₫&quot;* &quot;-&quot;??_-;_-@_-"/>
    <numFmt numFmtId="207" formatCode="#,##0\ &quot;F&quot;;[Red]\-#,##0\ &quot;F&quot;"/>
    <numFmt numFmtId="208" formatCode="#,##0.000;[Red]#,##0.000"/>
    <numFmt numFmtId="209" formatCode="0.00_)"/>
    <numFmt numFmtId="210" formatCode="#,##0.0;[Red]#,##0.0"/>
    <numFmt numFmtId="211" formatCode="0%_);\(0%\)"/>
    <numFmt numFmtId="212" formatCode="d"/>
    <numFmt numFmtId="213" formatCode="#"/>
    <numFmt numFmtId="214" formatCode="&quot;¡Ì&quot;#,##0;[Red]\-&quot;¡Ì&quot;#,##0"/>
    <numFmt numFmtId="215" formatCode="#,##0.00\ &quot;F&quot;;[Red]\-#,##0.00\ &quot;F&quot;"/>
    <numFmt numFmtId="216" formatCode="_-* #,##0\ &quot;F&quot;_-;\-* #,##0\ &quot;F&quot;_-;_-* &quot;-&quot;\ &quot;F&quot;_-;_-@_-"/>
    <numFmt numFmtId="217" formatCode="#,##0.00\ &quot;F&quot;;\-#,##0.00\ &quot;F&quot;"/>
    <numFmt numFmtId="218" formatCode="_-* #,##0\ &quot;DM&quot;_-;\-* #,##0\ &quot;DM&quot;_-;_-* &quot;-&quot;\ &quot;DM&quot;_-;_-@_-"/>
    <numFmt numFmtId="219" formatCode="_-* #,##0.00\ &quot;DM&quot;_-;\-* #,##0.00\ &quot;DM&quot;_-;_-* &quot;-&quot;??\ &quot;DM&quot;_-;_-@_-"/>
    <numFmt numFmtId="220" formatCode="_ * #,##0.00_ ;_ * \-#,##0.00_ ;_ * &quot;-&quot;??_ ;_ @_ "/>
    <numFmt numFmtId="221" formatCode="_ * #,##0_ ;_ * \-#,##0_ ;_ * &quot;-&quot;_ ;_ @_ "/>
    <numFmt numFmtId="222" formatCode="#,##0\ &quot;₫&quot;_);[Red]\(#,##0\ &quot;₫&quot;\)"/>
    <numFmt numFmtId="223" formatCode="_-* #,##0.0000_-;\-* #,##0.0000_-;_-* &quot;-&quot;??_-;_-@_-"/>
  </numFmts>
  <fonts count="1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b/>
      <sz val="11"/>
      <name val="Times New Roman"/>
      <family val="1"/>
      <charset val="163"/>
    </font>
    <font>
      <i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i/>
      <sz val="10"/>
      <name val="Times New Roman"/>
      <family val="1"/>
    </font>
    <font>
      <i/>
      <sz val="12"/>
      <name val="Times New Roman"/>
      <family val="1"/>
    </font>
    <font>
      <sz val="13"/>
      <name val="Times New Roman"/>
      <family val="1"/>
    </font>
    <font>
      <i/>
      <sz val="10"/>
      <name val="Arial"/>
      <family val="2"/>
    </font>
    <font>
      <sz val="11"/>
      <name val="Times New Roman"/>
      <family val="1"/>
      <charset val="163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i/>
      <sz val="11"/>
      <name val="Times New Roman"/>
      <family val="1"/>
      <charset val="163"/>
    </font>
    <font>
      <i/>
      <sz val="13"/>
      <name val="Times New Roman"/>
      <family val="1"/>
    </font>
    <font>
      <sz val="8.25"/>
      <name val="Microsoft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name val=".VnTime"/>
      <family val="2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name val="Calibri"/>
      <family val="2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6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94">
    <xf numFmtId="0" fontId="0" fillId="0" borderId="0"/>
    <xf numFmtId="0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7" fontId="5" fillId="0" borderId="0" applyNumberFormat="0" applyFill="0" applyBorder="0" applyAlignment="0" applyProtection="0"/>
    <xf numFmtId="174" fontId="9" fillId="0" borderId="0" applyBorder="0"/>
    <xf numFmtId="177" fontId="27" fillId="2" borderId="0" applyNumberFormat="0" applyBorder="0" applyAlignment="0" applyProtection="0"/>
    <xf numFmtId="177" fontId="27" fillId="3" borderId="0" applyNumberFormat="0" applyBorder="0" applyAlignment="0" applyProtection="0"/>
    <xf numFmtId="177" fontId="27" fillId="4" borderId="0" applyNumberFormat="0" applyBorder="0" applyAlignment="0" applyProtection="0"/>
    <xf numFmtId="177" fontId="27" fillId="5" borderId="0" applyNumberFormat="0" applyBorder="0" applyAlignment="0" applyProtection="0"/>
    <xf numFmtId="177" fontId="27" fillId="6" borderId="0" applyNumberFormat="0" applyBorder="0" applyAlignment="0" applyProtection="0"/>
    <xf numFmtId="177" fontId="27" fillId="7" borderId="0" applyNumberFormat="0" applyBorder="0" applyAlignment="0" applyProtection="0"/>
    <xf numFmtId="177" fontId="27" fillId="8" borderId="0" applyNumberFormat="0" applyBorder="0" applyAlignment="0" applyProtection="0"/>
    <xf numFmtId="177" fontId="27" fillId="9" borderId="0" applyNumberFormat="0" applyBorder="0" applyAlignment="0" applyProtection="0"/>
    <xf numFmtId="177" fontId="27" fillId="10" borderId="0" applyNumberFormat="0" applyBorder="0" applyAlignment="0" applyProtection="0"/>
    <xf numFmtId="177" fontId="27" fillId="5" borderId="0" applyNumberFormat="0" applyBorder="0" applyAlignment="0" applyProtection="0"/>
    <xf numFmtId="177" fontId="27" fillId="8" borderId="0" applyNumberFormat="0" applyBorder="0" applyAlignment="0" applyProtection="0"/>
    <xf numFmtId="177" fontId="27" fillId="11" borderId="0" applyNumberFormat="0" applyBorder="0" applyAlignment="0" applyProtection="0"/>
    <xf numFmtId="177" fontId="28" fillId="12" borderId="0" applyNumberFormat="0" applyBorder="0" applyAlignment="0" applyProtection="0"/>
    <xf numFmtId="177" fontId="28" fillId="9" borderId="0" applyNumberFormat="0" applyBorder="0" applyAlignment="0" applyProtection="0"/>
    <xf numFmtId="177" fontId="28" fillId="10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5" borderId="0" applyNumberFormat="0" applyBorder="0" applyAlignment="0" applyProtection="0"/>
    <xf numFmtId="177" fontId="28" fillId="16" borderId="0" applyNumberFormat="0" applyBorder="0" applyAlignment="0" applyProtection="0"/>
    <xf numFmtId="177" fontId="28" fillId="17" borderId="0" applyNumberFormat="0" applyBorder="0" applyAlignment="0" applyProtection="0"/>
    <xf numFmtId="177" fontId="28" fillId="18" borderId="0" applyNumberFormat="0" applyBorder="0" applyAlignment="0" applyProtection="0"/>
    <xf numFmtId="177" fontId="28" fillId="13" borderId="0" applyNumberFormat="0" applyBorder="0" applyAlignment="0" applyProtection="0"/>
    <xf numFmtId="177" fontId="28" fillId="14" borderId="0" applyNumberFormat="0" applyBorder="0" applyAlignment="0" applyProtection="0"/>
    <xf numFmtId="177" fontId="28" fillId="19" borderId="0" applyNumberFormat="0" applyBorder="0" applyAlignment="0" applyProtection="0"/>
    <xf numFmtId="177" fontId="29" fillId="3" borderId="0" applyNumberFormat="0" applyBorder="0" applyAlignment="0" applyProtection="0"/>
    <xf numFmtId="174" fontId="9" fillId="0" borderId="0" applyFill="0"/>
    <xf numFmtId="175" fontId="9" fillId="0" borderId="0" applyNumberFormat="0" applyFill="0" applyBorder="0" applyAlignment="0">
      <alignment horizontal="center"/>
    </xf>
    <xf numFmtId="0" fontId="7" fillId="0" borderId="0" applyNumberFormat="0" applyFill="0">
      <alignment horizontal="center" vertical="center" wrapText="1"/>
    </xf>
    <xf numFmtId="174" fontId="9" fillId="0" borderId="1" applyFill="0" applyBorder="0"/>
    <xf numFmtId="41" fontId="9" fillId="0" borderId="0" applyAlignment="0"/>
    <xf numFmtId="0" fontId="7" fillId="0" borderId="0" applyFill="0" applyBorder="0">
      <alignment horizontal="center" vertical="center"/>
    </xf>
    <xf numFmtId="0" fontId="7" fillId="0" borderId="0" applyFill="0" applyBorder="0">
      <alignment horizontal="center" vertical="center"/>
    </xf>
    <xf numFmtId="174" fontId="9" fillId="0" borderId="2" applyFill="0" applyBorder="0"/>
    <xf numFmtId="174" fontId="9" fillId="0" borderId="2" applyFill="0" applyBorder="0"/>
    <xf numFmtId="0" fontId="9" fillId="0" borderId="0" applyNumberFormat="0" applyAlignment="0"/>
    <xf numFmtId="0" fontId="8" fillId="0" borderId="0" applyFill="0" applyBorder="0">
      <alignment horizontal="center" vertical="center" wrapText="1"/>
    </xf>
    <xf numFmtId="0" fontId="7" fillId="0" borderId="0" applyFill="0" applyBorder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9" fillId="0" borderId="0" applyFill="0"/>
    <xf numFmtId="0" fontId="9" fillId="0" borderId="0" applyNumberFormat="0" applyAlignment="0">
      <alignment horizontal="center"/>
    </xf>
    <xf numFmtId="0" fontId="9" fillId="0" borderId="0" applyFill="0">
      <alignment vertical="center" wrapText="1"/>
    </xf>
    <xf numFmtId="0" fontId="7" fillId="0" borderId="0">
      <alignment horizontal="center" vertical="center" wrapText="1"/>
    </xf>
    <xf numFmtId="174" fontId="9" fillId="0" borderId="0" applyFill="0"/>
    <xf numFmtId="0" fontId="8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5" fillId="0" borderId="0" applyFill="0"/>
    <xf numFmtId="0" fontId="9" fillId="0" borderId="0" applyNumberFormat="0" applyAlignment="0">
      <alignment horizontal="center"/>
    </xf>
    <xf numFmtId="0" fontId="9" fillId="0" borderId="0" applyFill="0">
      <alignment horizontal="center" vertical="center" wrapText="1"/>
    </xf>
    <xf numFmtId="0" fontId="7" fillId="0" borderId="0" applyFill="0">
      <alignment horizontal="center" vertical="center" wrapText="1"/>
    </xf>
    <xf numFmtId="174" fontId="16" fillId="0" borderId="0" applyFill="0"/>
    <xf numFmtId="0" fontId="9" fillId="0" borderId="0" applyNumberFormat="0" applyAlignment="0">
      <alignment horizontal="center"/>
    </xf>
    <xf numFmtId="0" fontId="17" fillId="0" borderId="0">
      <alignment horizontal="center" wrapText="1"/>
    </xf>
    <xf numFmtId="0" fontId="7" fillId="0" borderId="0" applyFill="0">
      <alignment horizontal="center" vertical="center" wrapText="1"/>
    </xf>
    <xf numFmtId="177" fontId="30" fillId="20" borderId="3" applyNumberFormat="0" applyAlignment="0" applyProtection="0"/>
    <xf numFmtId="177" fontId="31" fillId="21" borderId="4" applyNumberFormat="0" applyAlignment="0" applyProtection="0"/>
    <xf numFmtId="43" fontId="50" fillId="0" borderId="0" applyFont="0" applyFill="0" applyBorder="0" applyAlignment="0" applyProtection="0"/>
    <xf numFmtId="169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2" fillId="0" borderId="0" applyNumberFormat="0" applyFill="0" applyBorder="0" applyAlignment="0" applyProtection="0"/>
    <xf numFmtId="177" fontId="33" fillId="4" borderId="0" applyNumberFormat="0" applyBorder="0" applyAlignment="0" applyProtection="0"/>
    <xf numFmtId="177" fontId="34" fillId="0" borderId="5" applyNumberFormat="0" applyFill="0" applyAlignment="0" applyProtection="0"/>
    <xf numFmtId="177" fontId="35" fillId="0" borderId="6" applyNumberFormat="0" applyFill="0" applyAlignment="0" applyProtection="0"/>
    <xf numFmtId="177" fontId="36" fillId="0" borderId="7" applyNumberFormat="0" applyFill="0" applyAlignment="0" applyProtection="0"/>
    <xf numFmtId="177" fontId="36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177" fontId="37" fillId="7" borderId="3" applyNumberFormat="0" applyAlignment="0" applyProtection="0"/>
    <xf numFmtId="0" fontId="18" fillId="0" borderId="0" applyNumberFormat="0" applyFont="0" applyBorder="0" applyAlignment="0"/>
    <xf numFmtId="177" fontId="38" fillId="0" borderId="8" applyNumberFormat="0" applyFill="0" applyAlignment="0" applyProtection="0"/>
    <xf numFmtId="177" fontId="39" fillId="22" borderId="0" applyNumberFormat="0" applyBorder="0" applyAlignment="0" applyProtection="0"/>
    <xf numFmtId="177" fontId="52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50" fillId="0" borderId="0"/>
    <xf numFmtId="177" fontId="4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177" fontId="3" fillId="0" borderId="0" applyNumberFormat="0" applyFill="0" applyBorder="0" applyAlignment="0" applyProtection="0"/>
    <xf numFmtId="0" fontId="4" fillId="0" borderId="0"/>
    <xf numFmtId="0" fontId="14" fillId="0" borderId="0"/>
    <xf numFmtId="0" fontId="3" fillId="0" borderId="0"/>
    <xf numFmtId="0" fontId="3" fillId="0" borderId="0"/>
    <xf numFmtId="0" fontId="50" fillId="0" borderId="0"/>
    <xf numFmtId="0" fontId="14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0" fontId="4" fillId="0" borderId="0"/>
    <xf numFmtId="177" fontId="50" fillId="0" borderId="0"/>
    <xf numFmtId="0" fontId="3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3" fillId="0" borderId="0"/>
    <xf numFmtId="0" fontId="3" fillId="0" borderId="0"/>
    <xf numFmtId="0" fontId="50" fillId="0" borderId="0"/>
    <xf numFmtId="177" fontId="50" fillId="0" borderId="0"/>
    <xf numFmtId="0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4" fillId="0" borderId="0"/>
    <xf numFmtId="0" fontId="3" fillId="0" borderId="0"/>
    <xf numFmtId="0" fontId="3" fillId="0" borderId="0"/>
    <xf numFmtId="177" fontId="14" fillId="0" borderId="0"/>
    <xf numFmtId="177" fontId="50" fillId="0" borderId="0"/>
    <xf numFmtId="0" fontId="3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177" fontId="50" fillId="0" borderId="0"/>
    <xf numFmtId="0" fontId="50" fillId="0" borderId="0"/>
    <xf numFmtId="0" fontId="50" fillId="0" borderId="0"/>
    <xf numFmtId="0" fontId="14" fillId="0" borderId="0"/>
    <xf numFmtId="0" fontId="3" fillId="0" borderId="0"/>
    <xf numFmtId="0" fontId="10" fillId="0" borderId="0"/>
    <xf numFmtId="40" fontId="18" fillId="0" borderId="0">
      <alignment horizontal="right"/>
    </xf>
    <xf numFmtId="40" fontId="19" fillId="0" borderId="0">
      <alignment horizontal="center" wrapText="1"/>
    </xf>
    <xf numFmtId="177" fontId="14" fillId="23" borderId="9" applyNumberFormat="0" applyFont="0" applyAlignment="0" applyProtection="0"/>
    <xf numFmtId="174" fontId="18" fillId="0" borderId="0" applyBorder="0" applyAlignment="0"/>
    <xf numFmtId="0" fontId="20" fillId="0" borderId="0"/>
    <xf numFmtId="177" fontId="40" fillId="20" borderId="10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9" fillId="20" borderId="11" applyFill="0">
      <alignment horizontal="right"/>
    </xf>
    <xf numFmtId="0" fontId="9" fillId="0" borderId="11" applyNumberFormat="0" applyFill="0" applyAlignment="0">
      <alignment horizontal="left" indent="7"/>
    </xf>
    <xf numFmtId="0" fontId="21" fillId="0" borderId="11" applyFill="0">
      <alignment horizontal="left" indent="8"/>
    </xf>
    <xf numFmtId="174" fontId="7" fillId="11" borderId="0" applyFill="0">
      <alignment horizontal="right"/>
    </xf>
    <xf numFmtId="0" fontId="7" fillId="24" borderId="0" applyNumberFormat="0">
      <alignment horizontal="right"/>
    </xf>
    <xf numFmtId="0" fontId="22" fillId="11" borderId="12" applyFill="0"/>
    <xf numFmtId="0" fontId="22" fillId="11" borderId="12" applyFill="0"/>
    <xf numFmtId="0" fontId="8" fillId="25" borderId="12" applyFill="0" applyBorder="0"/>
    <xf numFmtId="0" fontId="8" fillId="25" borderId="12" applyFill="0" applyBorder="0"/>
    <xf numFmtId="174" fontId="8" fillId="23" borderId="13" applyFill="0"/>
    <xf numFmtId="0" fontId="9" fillId="0" borderId="14" applyNumberFormat="0" applyAlignment="0"/>
    <xf numFmtId="0" fontId="22" fillId="0" borderId="0" applyFill="0">
      <alignment horizontal="left" indent="1"/>
    </xf>
    <xf numFmtId="0" fontId="12" fillId="23" borderId="0" applyFill="0">
      <alignment horizontal="left" indent="1"/>
    </xf>
    <xf numFmtId="174" fontId="9" fillId="7" borderId="13" applyFill="0"/>
    <xf numFmtId="0" fontId="9" fillId="0" borderId="13" applyNumberFormat="0" applyAlignment="0"/>
    <xf numFmtId="0" fontId="22" fillId="0" borderId="0" applyFill="0">
      <alignment horizontal="left" indent="2"/>
    </xf>
    <xf numFmtId="0" fontId="23" fillId="7" borderId="0" applyFill="0">
      <alignment horizontal="left" indent="2"/>
    </xf>
    <xf numFmtId="174" fontId="9" fillId="0" borderId="13" applyFill="0"/>
    <xf numFmtId="0" fontId="18" fillId="0" borderId="13" applyNumberFormat="0" applyAlignment="0"/>
    <xf numFmtId="0" fontId="24" fillId="0" borderId="0">
      <alignment horizontal="left" indent="3"/>
    </xf>
    <xf numFmtId="0" fontId="25" fillId="0" borderId="0" applyFill="0">
      <alignment horizontal="left" indent="3"/>
    </xf>
    <xf numFmtId="38" fontId="9" fillId="0" borderId="0" applyFill="0"/>
    <xf numFmtId="0" fontId="4" fillId="0" borderId="13" applyNumberFormat="0" applyFont="0" applyAlignment="0"/>
    <xf numFmtId="0" fontId="3" fillId="0" borderId="13" applyNumberFormat="0" applyFont="0" applyAlignment="0"/>
    <xf numFmtId="0" fontId="3" fillId="0" borderId="13" applyNumberFormat="0" applyFont="0" applyAlignment="0"/>
    <xf numFmtId="0" fontId="24" fillId="0" borderId="0">
      <alignment horizontal="left" indent="4"/>
    </xf>
    <xf numFmtId="0" fontId="9" fillId="0" borderId="0" applyFill="0" applyProtection="0">
      <alignment horizontal="left" indent="4"/>
    </xf>
    <xf numFmtId="38" fontId="9" fillId="0" borderId="0" applyFill="0"/>
    <xf numFmtId="0" fontId="9" fillId="0" borderId="0" applyNumberFormat="0" applyAlignment="0"/>
    <xf numFmtId="0" fontId="24" fillId="0" borderId="0">
      <alignment horizontal="left" indent="5"/>
    </xf>
    <xf numFmtId="0" fontId="9" fillId="0" borderId="0" applyFill="0">
      <alignment horizontal="left" indent="5"/>
    </xf>
    <xf numFmtId="174" fontId="9" fillId="0" borderId="0" applyFill="0"/>
    <xf numFmtId="0" fontId="8" fillId="0" borderId="0" applyNumberFormat="0" applyFill="0" applyAlignment="0"/>
    <xf numFmtId="0" fontId="26" fillId="0" borderId="0" applyFill="0">
      <alignment horizontal="left" indent="6"/>
    </xf>
    <xf numFmtId="0" fontId="9" fillId="0" borderId="0" applyFill="0">
      <alignment horizontal="left" indent="6"/>
    </xf>
    <xf numFmtId="0" fontId="4" fillId="0" borderId="0"/>
    <xf numFmtId="0" fontId="3" fillId="0" borderId="0"/>
    <xf numFmtId="0" fontId="3" fillId="0" borderId="0"/>
    <xf numFmtId="3" fontId="11" fillId="0" borderId="0" applyFill="0" applyBorder="0" applyAlignment="0" applyProtection="0">
      <alignment horizontal="right"/>
    </xf>
    <xf numFmtId="177" fontId="41" fillId="0" borderId="0" applyNumberFormat="0" applyFill="0" applyBorder="0" applyAlignment="0" applyProtection="0"/>
    <xf numFmtId="177" fontId="42" fillId="0" borderId="15" applyNumberFormat="0" applyFill="0" applyAlignment="0" applyProtection="0"/>
    <xf numFmtId="177" fontId="4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46" applyNumberFormat="0" applyFill="0" applyAlignment="0" applyProtection="0"/>
    <xf numFmtId="0" fontId="67" fillId="0" borderId="47" applyNumberFormat="0" applyFill="0" applyAlignment="0" applyProtection="0"/>
    <xf numFmtId="0" fontId="68" fillId="0" borderId="48" applyNumberFormat="0" applyFill="0" applyAlignment="0" applyProtection="0"/>
    <xf numFmtId="0" fontId="68" fillId="0" borderId="0" applyNumberFormat="0" applyFill="0" applyBorder="0" applyAlignment="0" applyProtection="0"/>
    <xf numFmtId="0" fontId="69" fillId="39" borderId="0" applyNumberFormat="0" applyBorder="0" applyAlignment="0" applyProtection="0"/>
    <xf numFmtId="0" fontId="70" fillId="40" borderId="0" applyNumberFormat="0" applyBorder="0" applyAlignment="0" applyProtection="0"/>
    <xf numFmtId="0" fontId="71" fillId="41" borderId="0" applyNumberFormat="0" applyBorder="0" applyAlignment="0" applyProtection="0"/>
    <xf numFmtId="0" fontId="72" fillId="42" borderId="49" applyNumberFormat="0" applyAlignment="0" applyProtection="0"/>
    <xf numFmtId="0" fontId="73" fillId="43" borderId="50" applyNumberFormat="0" applyAlignment="0" applyProtection="0"/>
    <xf numFmtId="0" fontId="74" fillId="43" borderId="49" applyNumberFormat="0" applyAlignment="0" applyProtection="0"/>
    <xf numFmtId="0" fontId="75" fillId="0" borderId="51" applyNumberFormat="0" applyFill="0" applyAlignment="0" applyProtection="0"/>
    <xf numFmtId="0" fontId="76" fillId="44" borderId="52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54" applyNumberFormat="0" applyFill="0" applyAlignment="0" applyProtection="0"/>
    <xf numFmtId="0" fontId="80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80" fillId="61" borderId="0" applyNumberFormat="0" applyBorder="0" applyAlignment="0" applyProtection="0"/>
    <xf numFmtId="0" fontId="80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4" borderId="0" applyNumberFormat="0" applyBorder="0" applyAlignment="0" applyProtection="0"/>
    <xf numFmtId="0" fontId="80" fillId="65" borderId="0" applyNumberFormat="0" applyBorder="0" applyAlignment="0" applyProtection="0"/>
    <xf numFmtId="0" fontId="80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68" borderId="0" applyNumberFormat="0" applyBorder="0" applyAlignment="0" applyProtection="0"/>
    <xf numFmtId="0" fontId="80" fillId="69" borderId="0" applyNumberFormat="0" applyBorder="0" applyAlignment="0" applyProtection="0"/>
    <xf numFmtId="0" fontId="81" fillId="0" borderId="0">
      <alignment vertical="top"/>
    </xf>
    <xf numFmtId="0" fontId="2" fillId="45" borderId="53" applyNumberFormat="0" applyFont="0" applyAlignment="0" applyProtection="0"/>
    <xf numFmtId="0" fontId="50" fillId="45" borderId="53" applyNumberFormat="0" applyFont="0" applyAlignment="0" applyProtection="0"/>
    <xf numFmtId="0" fontId="93" fillId="0" borderId="0">
      <alignment vertical="top"/>
    </xf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50" fillId="59" borderId="0" applyNumberFormat="0" applyBorder="0" applyAlignment="0" applyProtection="0"/>
    <xf numFmtId="0" fontId="50" fillId="63" borderId="0" applyNumberFormat="0" applyBorder="0" applyAlignment="0" applyProtection="0"/>
    <xf numFmtId="0" fontId="50" fillId="67" borderId="0" applyNumberFormat="0" applyBorder="0" applyAlignment="0" applyProtection="0"/>
    <xf numFmtId="0" fontId="50" fillId="48" borderId="0" applyNumberFormat="0" applyBorder="0" applyAlignment="0" applyProtection="0"/>
    <xf numFmtId="0" fontId="50" fillId="52" borderId="0" applyNumberFormat="0" applyBorder="0" applyAlignment="0" applyProtection="0"/>
    <xf numFmtId="0" fontId="50" fillId="56" borderId="0" applyNumberFormat="0" applyBorder="0" applyAlignment="0" applyProtection="0"/>
    <xf numFmtId="0" fontId="50" fillId="60" borderId="0" applyNumberFormat="0" applyBorder="0" applyAlignment="0" applyProtection="0"/>
    <xf numFmtId="0" fontId="50" fillId="64" borderId="0" applyNumberFormat="0" applyBorder="0" applyAlignment="0" applyProtection="0"/>
    <xf numFmtId="0" fontId="50" fillId="68" borderId="0" applyNumberFormat="0" applyBorder="0" applyAlignment="0" applyProtection="0"/>
    <xf numFmtId="0" fontId="108" fillId="49" borderId="0" applyNumberFormat="0" applyBorder="0" applyAlignment="0" applyProtection="0"/>
    <xf numFmtId="0" fontId="108" fillId="53" borderId="0" applyNumberFormat="0" applyBorder="0" applyAlignment="0" applyProtection="0"/>
    <xf numFmtId="0" fontId="108" fillId="57" borderId="0" applyNumberFormat="0" applyBorder="0" applyAlignment="0" applyProtection="0"/>
    <xf numFmtId="0" fontId="108" fillId="61" borderId="0" applyNumberFormat="0" applyBorder="0" applyAlignment="0" applyProtection="0"/>
    <xf numFmtId="0" fontId="108" fillId="65" borderId="0" applyNumberFormat="0" applyBorder="0" applyAlignment="0" applyProtection="0"/>
    <xf numFmtId="0" fontId="108" fillId="69" borderId="0" applyNumberFormat="0" applyBorder="0" applyAlignment="0" applyProtection="0"/>
    <xf numFmtId="0" fontId="108" fillId="46" borderId="0" applyNumberFormat="0" applyBorder="0" applyAlignment="0" applyProtection="0"/>
    <xf numFmtId="0" fontId="108" fillId="50" borderId="0" applyNumberFormat="0" applyBorder="0" applyAlignment="0" applyProtection="0"/>
    <xf numFmtId="0" fontId="108" fillId="54" borderId="0" applyNumberFormat="0" applyBorder="0" applyAlignment="0" applyProtection="0"/>
    <xf numFmtId="0" fontId="108" fillId="58" borderId="0" applyNumberFormat="0" applyBorder="0" applyAlignment="0" applyProtection="0"/>
    <xf numFmtId="0" fontId="108" fillId="62" borderId="0" applyNumberFormat="0" applyBorder="0" applyAlignment="0" applyProtection="0"/>
    <xf numFmtId="0" fontId="108" fillId="66" borderId="0" applyNumberFormat="0" applyBorder="0" applyAlignment="0" applyProtection="0"/>
    <xf numFmtId="0" fontId="99" fillId="40" borderId="0" applyNumberFormat="0" applyBorder="0" applyAlignment="0" applyProtection="0"/>
    <xf numFmtId="0" fontId="103" fillId="43" borderId="49" applyNumberFormat="0" applyAlignment="0" applyProtection="0"/>
    <xf numFmtId="0" fontId="105" fillId="44" borderId="52" applyNumberFormat="0" applyAlignment="0" applyProtection="0"/>
    <xf numFmtId="0" fontId="107" fillId="0" borderId="0" applyNumberFormat="0" applyFill="0" applyBorder="0" applyAlignment="0" applyProtection="0"/>
    <xf numFmtId="0" fontId="98" fillId="39" borderId="0" applyNumberFormat="0" applyBorder="0" applyAlignment="0" applyProtection="0"/>
    <xf numFmtId="0" fontId="95" fillId="0" borderId="46" applyNumberFormat="0" applyFill="0" applyAlignment="0" applyProtection="0"/>
    <xf numFmtId="0" fontId="96" fillId="0" borderId="47" applyNumberFormat="0" applyFill="0" applyAlignment="0" applyProtection="0"/>
    <xf numFmtId="0" fontId="97" fillId="0" borderId="48" applyNumberFormat="0" applyFill="0" applyAlignment="0" applyProtection="0"/>
    <xf numFmtId="0" fontId="97" fillId="0" borderId="0" applyNumberFormat="0" applyFill="0" applyBorder="0" applyAlignment="0" applyProtection="0"/>
    <xf numFmtId="0" fontId="101" fillId="42" borderId="49" applyNumberFormat="0" applyAlignment="0" applyProtection="0"/>
    <xf numFmtId="0" fontId="104" fillId="0" borderId="51" applyNumberFormat="0" applyFill="0" applyAlignment="0" applyProtection="0"/>
    <xf numFmtId="0" fontId="100" fillId="41" borderId="0" applyNumberFormat="0" applyBorder="0" applyAlignment="0" applyProtection="0"/>
    <xf numFmtId="0" fontId="102" fillId="43" borderId="50" applyNumberFormat="0" applyAlignment="0" applyProtection="0"/>
    <xf numFmtId="0" fontId="94" fillId="0" borderId="0" applyNumberFormat="0" applyFill="0" applyBorder="0" applyAlignment="0" applyProtection="0"/>
    <xf numFmtId="0" fontId="53" fillId="0" borderId="54" applyNumberFormat="0" applyFill="0" applyAlignment="0" applyProtection="0"/>
    <xf numFmtId="0" fontId="106" fillId="0" borderId="0" applyNumberFormat="0" applyFill="0" applyBorder="0" applyAlignment="0" applyProtection="0"/>
    <xf numFmtId="170" fontId="48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48" fillId="0" borderId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3" fillId="0" borderId="0"/>
    <xf numFmtId="0" fontId="110" fillId="0" borderId="0" applyFont="0" applyFill="0" applyBorder="0" applyAlignment="0" applyProtection="0"/>
    <xf numFmtId="183" fontId="3" fillId="0" borderId="0" applyFont="0" applyFill="0" applyBorder="0" applyAlignment="0" applyProtection="0"/>
    <xf numFmtId="40" fontId="111" fillId="0" borderId="0" applyFont="0" applyFill="0" applyBorder="0" applyAlignment="0" applyProtection="0"/>
    <xf numFmtId="38" fontId="111" fillId="0" borderId="0" applyFont="0" applyFill="0" applyBorder="0" applyAlignment="0" applyProtection="0"/>
    <xf numFmtId="167" fontId="11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11" fillId="0" borderId="0">
      <alignment vertical="center"/>
    </xf>
    <xf numFmtId="0" fontId="14" fillId="0" borderId="0">
      <alignment vertical="top"/>
    </xf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8" fillId="0" borderId="0"/>
    <xf numFmtId="0" fontId="109" fillId="0" borderId="0"/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4" fontId="117" fillId="0" borderId="0" applyFont="0" applyFill="0" applyBorder="0" applyAlignment="0" applyProtection="0"/>
    <xf numFmtId="185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6" fontId="1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7" fontId="117" fillId="0" borderId="0" applyFont="0" applyFill="0" applyBorder="0" applyAlignment="0" applyProtection="0"/>
    <xf numFmtId="188" fontId="3" fillId="0" borderId="0" applyFont="0" applyFill="0" applyBorder="0" applyAlignment="0" applyProtection="0"/>
    <xf numFmtId="0" fontId="116" fillId="0" borderId="0" applyFont="0" applyFill="0" applyBorder="0" applyAlignment="0" applyProtection="0"/>
    <xf numFmtId="189" fontId="117" fillId="0" borderId="0" applyFont="0" applyFill="0" applyBorder="0" applyAlignment="0" applyProtection="0"/>
    <xf numFmtId="0" fontId="116" fillId="0" borderId="0"/>
    <xf numFmtId="0" fontId="118" fillId="0" borderId="0"/>
    <xf numFmtId="0" fontId="116" fillId="0" borderId="0"/>
    <xf numFmtId="37" fontId="119" fillId="0" borderId="0"/>
    <xf numFmtId="190" fontId="3" fillId="0" borderId="0" applyFill="0" applyBorder="0" applyAlignment="0"/>
    <xf numFmtId="0" fontId="120" fillId="0" borderId="0"/>
    <xf numFmtId="1" fontId="121" fillId="0" borderId="18" applyBorder="0"/>
    <xf numFmtId="170" fontId="50" fillId="0" borderId="0" applyFont="0" applyFill="0" applyBorder="0" applyAlignment="0" applyProtection="0"/>
    <xf numFmtId="171" fontId="48" fillId="0" borderId="0" applyFont="0" applyFill="0" applyBorder="0" applyAlignment="0" applyProtection="0"/>
    <xf numFmtId="171" fontId="48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91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2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9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3" fillId="0" borderId="0" applyFont="0" applyFill="0" applyBorder="0" applyAlignment="0" applyProtection="0"/>
    <xf numFmtId="183" fontId="3" fillId="0" borderId="0" quotePrefix="1" applyFont="0" applyFill="0" applyBorder="0" applyAlignment="0">
      <protection locked="0"/>
    </xf>
    <xf numFmtId="192" fontId="8" fillId="0" borderId="0"/>
    <xf numFmtId="193" fontId="122" fillId="0" borderId="0"/>
    <xf numFmtId="3" fontId="3" fillId="0" borderId="0" applyFont="0" applyFill="0" applyBorder="0" applyAlignment="0" applyProtection="0"/>
    <xf numFmtId="0" fontId="123" fillId="0" borderId="0" applyNumberFormat="0" applyAlignment="0">
      <alignment horizontal="left"/>
    </xf>
    <xf numFmtId="0" fontId="124" fillId="0" borderId="0" applyNumberFormat="0" applyAlignment="0"/>
    <xf numFmtId="194" fontId="125" fillId="0" borderId="0" applyFont="0" applyFill="0" applyBorder="0" applyAlignment="0" applyProtection="0"/>
    <xf numFmtId="0" fontId="3" fillId="0" borderId="0"/>
    <xf numFmtId="172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5" fontId="48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/>
    <xf numFmtId="0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/>
    <xf numFmtId="0" fontId="126" fillId="0" borderId="0" applyNumberFormat="0" applyAlignment="0">
      <alignment horizontal="left"/>
    </xf>
    <xf numFmtId="201" fontId="109" fillId="0" borderId="0" applyFont="0" applyFill="0" applyBorder="0" applyAlignment="0" applyProtection="0"/>
    <xf numFmtId="2" fontId="3" fillId="0" borderId="0" applyFont="0" applyFill="0" applyBorder="0" applyAlignment="0" applyProtection="0"/>
    <xf numFmtId="202" fontId="109" fillId="0" borderId="56" applyFont="0" applyFill="0" applyBorder="0" applyProtection="0"/>
    <xf numFmtId="38" fontId="127" fillId="20" borderId="0" applyNumberFormat="0" applyBorder="0" applyAlignment="0" applyProtection="0"/>
    <xf numFmtId="0" fontId="128" fillId="0" borderId="0">
      <alignment horizontal="left"/>
    </xf>
    <xf numFmtId="0" fontId="129" fillId="0" borderId="57" applyNumberFormat="0" applyAlignment="0" applyProtection="0">
      <alignment horizontal="left" vertical="center"/>
    </xf>
    <xf numFmtId="0" fontId="129" fillId="0" borderId="12">
      <alignment horizontal="left" vertical="center"/>
    </xf>
    <xf numFmtId="14" fontId="5" fillId="6" borderId="58">
      <alignment horizontal="center" vertical="center" wrapText="1"/>
    </xf>
    <xf numFmtId="203" fontId="130" fillId="0" borderId="0">
      <protection locked="0"/>
    </xf>
    <xf numFmtId="203" fontId="130" fillId="0" borderId="0">
      <protection locked="0"/>
    </xf>
    <xf numFmtId="10" fontId="127" fillId="23" borderId="19" applyNumberFormat="0" applyBorder="0" applyAlignment="0" applyProtection="0"/>
    <xf numFmtId="190" fontId="131" fillId="70" borderId="0"/>
    <xf numFmtId="190" fontId="131" fillId="71" borderId="0"/>
    <xf numFmtId="167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132" fillId="0" borderId="58"/>
    <xf numFmtId="204" fontId="133" fillId="0" borderId="59"/>
    <xf numFmtId="205" fontId="3" fillId="0" borderId="0" applyFont="0" applyFill="0" applyBorder="0" applyAlignment="0" applyProtection="0"/>
    <xf numFmtId="206" fontId="3" fillId="0" borderId="0" applyFont="0" applyFill="0" applyBorder="0" applyAlignment="0" applyProtection="0"/>
    <xf numFmtId="207" fontId="10" fillId="0" borderId="0" applyFont="0" applyFill="0" applyBorder="0" applyAlignment="0" applyProtection="0"/>
    <xf numFmtId="208" fontId="10" fillId="0" borderId="0" applyFont="0" applyFill="0" applyBorder="0" applyAlignment="0" applyProtection="0"/>
    <xf numFmtId="0" fontId="134" fillId="0" borderId="0" applyNumberFormat="0" applyFont="0" applyFill="0" applyAlignment="0"/>
    <xf numFmtId="0" fontId="125" fillId="0" borderId="19"/>
    <xf numFmtId="0" fontId="8" fillId="0" borderId="0"/>
    <xf numFmtId="37" fontId="135" fillId="0" borderId="0"/>
    <xf numFmtId="0" fontId="136" fillId="0" borderId="19" applyNumberFormat="0" applyFont="0" applyFill="0" applyBorder="0" applyAlignment="0">
      <alignment horizontal="center"/>
    </xf>
    <xf numFmtId="209" fontId="137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8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9" fillId="0" borderId="0"/>
    <xf numFmtId="210" fontId="10" fillId="0" borderId="0" applyFont="0" applyFill="0" applyBorder="0" applyAlignment="0" applyProtection="0"/>
    <xf numFmtId="195" fontId="10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8" fillId="0" borderId="0"/>
    <xf numFmtId="14" fontId="18" fillId="0" borderId="0">
      <alignment horizontal="center" wrapText="1"/>
      <protection locked="0"/>
    </xf>
    <xf numFmtId="211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38" fillId="0" borderId="60" applyNumberFormat="0" applyBorder="0"/>
    <xf numFmtId="164" fontId="139" fillId="0" borderId="0"/>
    <xf numFmtId="0" fontId="138" fillId="0" borderId="0" applyNumberFormat="0" applyFont="0" applyFill="0" applyBorder="0" applyAlignment="0" applyProtection="0">
      <alignment horizontal="left"/>
    </xf>
    <xf numFmtId="212" fontId="3" fillId="0" borderId="0" applyNumberFormat="0" applyFill="0" applyBorder="0" applyAlignment="0" applyProtection="0">
      <alignment horizontal="left"/>
    </xf>
    <xf numFmtId="213" fontId="140" fillId="0" borderId="0" applyFont="0" applyFill="0" applyBorder="0" applyAlignment="0" applyProtection="0"/>
    <xf numFmtId="0" fontId="138" fillId="0" borderId="0" applyFont="0" applyFill="0" applyBorder="0" applyAlignment="0" applyProtection="0"/>
    <xf numFmtId="214" fontId="125" fillId="0" borderId="0" applyFont="0" applyFill="0" applyBorder="0" applyAlignment="0" applyProtection="0"/>
    <xf numFmtId="0" fontId="132" fillId="0" borderId="0"/>
    <xf numFmtId="40" fontId="141" fillId="0" borderId="0" applyBorder="0">
      <alignment horizontal="right"/>
    </xf>
    <xf numFmtId="215" fontId="125" fillId="0" borderId="32">
      <alignment horizontal="right" vertical="center"/>
    </xf>
    <xf numFmtId="216" fontId="125" fillId="0" borderId="32">
      <alignment horizontal="center"/>
    </xf>
    <xf numFmtId="3" fontId="142" fillId="0" borderId="61" applyNumberFormat="0" applyBorder="0" applyAlignment="0"/>
    <xf numFmtId="0" fontId="143" fillId="0" borderId="0" applyFill="0" applyBorder="0" applyProtection="0">
      <alignment horizontal="left" vertical="top"/>
    </xf>
    <xf numFmtId="207" fontId="125" fillId="0" borderId="0"/>
    <xf numFmtId="217" fontId="125" fillId="0" borderId="19"/>
    <xf numFmtId="0" fontId="144" fillId="72" borderId="19">
      <alignment horizontal="left" vertical="center"/>
    </xf>
    <xf numFmtId="164" fontId="145" fillId="0" borderId="16">
      <alignment horizontal="left" vertical="top"/>
    </xf>
    <xf numFmtId="164" fontId="115" fillId="0" borderId="36">
      <alignment horizontal="left" vertical="top"/>
    </xf>
    <xf numFmtId="0" fontId="146" fillId="0" borderId="36">
      <alignment horizontal="left" vertical="center"/>
    </xf>
    <xf numFmtId="218" fontId="3" fillId="0" borderId="0" applyFont="0" applyFill="0" applyBorder="0" applyAlignment="0" applyProtection="0"/>
    <xf numFmtId="219" fontId="3" fillId="0" borderId="0" applyFont="0" applyFill="0" applyBorder="0" applyAlignment="0" applyProtection="0"/>
    <xf numFmtId="0" fontId="147" fillId="0" borderId="0">
      <alignment vertical="center"/>
    </xf>
    <xf numFmtId="166" fontId="148" fillId="0" borderId="0" applyFont="0" applyFill="0" applyBorder="0" applyAlignment="0" applyProtection="0"/>
    <xf numFmtId="168" fontId="148" fillId="0" borderId="0" applyFont="0" applyFill="0" applyBorder="0" applyAlignment="0" applyProtection="0"/>
    <xf numFmtId="0" fontId="148" fillId="0" borderId="0"/>
    <xf numFmtId="0" fontId="149" fillId="0" borderId="0" applyFont="0" applyFill="0" applyBorder="0" applyAlignment="0" applyProtection="0"/>
    <xf numFmtId="0" fontId="149" fillId="0" borderId="0" applyFont="0" applyFill="0" applyBorder="0" applyAlignment="0" applyProtection="0"/>
    <xf numFmtId="0" fontId="11" fillId="0" borderId="0">
      <alignment vertical="center"/>
    </xf>
    <xf numFmtId="40" fontId="150" fillId="0" borderId="0" applyFont="0" applyFill="0" applyBorder="0" applyAlignment="0" applyProtection="0"/>
    <xf numFmtId="38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0" fontId="150" fillId="0" borderId="0" applyFont="0" applyFill="0" applyBorder="0" applyAlignment="0" applyProtection="0"/>
    <xf numFmtId="9" fontId="151" fillId="0" borderId="0" applyBorder="0" applyAlignment="0" applyProtection="0"/>
    <xf numFmtId="0" fontId="152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154" fillId="0" borderId="0"/>
    <xf numFmtId="0" fontId="134" fillId="0" borderId="0"/>
    <xf numFmtId="167" fontId="112" fillId="0" borderId="0" applyFont="0" applyFill="0" applyBorder="0" applyAlignment="0" applyProtection="0"/>
    <xf numFmtId="169" fontId="112" fillId="0" borderId="0" applyFont="0" applyFill="0" applyBorder="0" applyAlignment="0" applyProtection="0"/>
    <xf numFmtId="220" fontId="3" fillId="0" borderId="0" applyFont="0" applyFill="0" applyBorder="0" applyAlignment="0" applyProtection="0"/>
    <xf numFmtId="221" fontId="3" fillId="0" borderId="0" applyFont="0" applyFill="0" applyBorder="0" applyAlignment="0" applyProtection="0"/>
    <xf numFmtId="0" fontId="155" fillId="0" borderId="0"/>
    <xf numFmtId="205" fontId="112" fillId="0" borderId="0" applyFont="0" applyFill="0" applyBorder="0" applyAlignment="0" applyProtection="0"/>
    <xf numFmtId="222" fontId="114" fillId="0" borderId="0" applyFont="0" applyFill="0" applyBorder="0" applyAlignment="0" applyProtection="0"/>
    <xf numFmtId="206" fontId="112" fillId="0" borderId="0" applyFont="0" applyFill="0" applyBorder="0" applyAlignment="0" applyProtection="0"/>
    <xf numFmtId="168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0" fontId="93" fillId="0" borderId="0">
      <alignment vertical="top"/>
    </xf>
    <xf numFmtId="0" fontId="101" fillId="42" borderId="49" applyNumberFormat="0" applyAlignment="0" applyProtection="0"/>
    <xf numFmtId="0" fontId="93" fillId="0" borderId="0">
      <alignment vertical="top"/>
    </xf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71" fillId="49" borderId="0" applyNumberFormat="0" applyBorder="0" applyAlignment="0" applyProtection="0"/>
    <xf numFmtId="0" fontId="171" fillId="53" borderId="0" applyNumberFormat="0" applyBorder="0" applyAlignment="0" applyProtection="0"/>
    <xf numFmtId="0" fontId="171" fillId="57" borderId="0" applyNumberFormat="0" applyBorder="0" applyAlignment="0" applyProtection="0"/>
    <xf numFmtId="0" fontId="171" fillId="61" borderId="0" applyNumberFormat="0" applyBorder="0" applyAlignment="0" applyProtection="0"/>
    <xf numFmtId="0" fontId="171" fillId="65" borderId="0" applyNumberFormat="0" applyBorder="0" applyAlignment="0" applyProtection="0"/>
    <xf numFmtId="0" fontId="171" fillId="69" borderId="0" applyNumberFormat="0" applyBorder="0" applyAlignment="0" applyProtection="0"/>
    <xf numFmtId="0" fontId="171" fillId="46" borderId="0" applyNumberFormat="0" applyBorder="0" applyAlignment="0" applyProtection="0"/>
    <xf numFmtId="0" fontId="171" fillId="50" borderId="0" applyNumberFormat="0" applyBorder="0" applyAlignment="0" applyProtection="0"/>
    <xf numFmtId="0" fontId="171" fillId="54" borderId="0" applyNumberFormat="0" applyBorder="0" applyAlignment="0" applyProtection="0"/>
    <xf numFmtId="0" fontId="171" fillId="58" borderId="0" applyNumberFormat="0" applyBorder="0" applyAlignment="0" applyProtection="0"/>
    <xf numFmtId="0" fontId="171" fillId="62" borderId="0" applyNumberFormat="0" applyBorder="0" applyAlignment="0" applyProtection="0"/>
    <xf numFmtId="0" fontId="171" fillId="66" borderId="0" applyNumberFormat="0" applyBorder="0" applyAlignment="0" applyProtection="0"/>
    <xf numFmtId="0" fontId="161" fillId="40" borderId="0" applyNumberFormat="0" applyBorder="0" applyAlignment="0" applyProtection="0"/>
    <xf numFmtId="0" fontId="165" fillId="43" borderId="49" applyNumberFormat="0" applyAlignment="0" applyProtection="0"/>
    <xf numFmtId="0" fontId="167" fillId="44" borderId="52" applyNumberFormat="0" applyAlignment="0" applyProtection="0"/>
    <xf numFmtId="169" fontId="1" fillId="0" borderId="0" applyFont="0" applyFill="0" applyBorder="0" applyAlignment="0" applyProtection="0"/>
    <xf numFmtId="0" fontId="169" fillId="0" borderId="0" applyNumberFormat="0" applyFill="0" applyBorder="0" applyAlignment="0" applyProtection="0"/>
    <xf numFmtId="0" fontId="160" fillId="39" borderId="0" applyNumberFormat="0" applyBorder="0" applyAlignment="0" applyProtection="0"/>
    <xf numFmtId="0" fontId="157" fillId="0" borderId="46" applyNumberFormat="0" applyFill="0" applyAlignment="0" applyProtection="0"/>
    <xf numFmtId="0" fontId="158" fillId="0" borderId="47" applyNumberFormat="0" applyFill="0" applyAlignment="0" applyProtection="0"/>
    <xf numFmtId="0" fontId="159" fillId="0" borderId="48" applyNumberFormat="0" applyFill="0" applyAlignment="0" applyProtection="0"/>
    <xf numFmtId="0" fontId="159" fillId="0" borderId="0" applyNumberFormat="0" applyFill="0" applyBorder="0" applyAlignment="0" applyProtection="0"/>
    <xf numFmtId="0" fontId="163" fillId="42" borderId="49" applyNumberFormat="0" applyAlignment="0" applyProtection="0"/>
    <xf numFmtId="0" fontId="166" fillId="0" borderId="51" applyNumberFormat="0" applyFill="0" applyAlignment="0" applyProtection="0"/>
    <xf numFmtId="0" fontId="162" fillId="41" borderId="0" applyNumberFormat="0" applyBorder="0" applyAlignment="0" applyProtection="0"/>
    <xf numFmtId="0" fontId="1" fillId="45" borderId="53" applyNumberFormat="0" applyFont="0" applyAlignment="0" applyProtection="0"/>
    <xf numFmtId="0" fontId="164" fillId="43" borderId="50" applyNumberFormat="0" applyAlignment="0" applyProtection="0"/>
    <xf numFmtId="0" fontId="156" fillId="0" borderId="0" applyNumberFormat="0" applyFill="0" applyBorder="0" applyAlignment="0" applyProtection="0"/>
    <xf numFmtId="0" fontId="170" fillId="0" borderId="54" applyNumberFormat="0" applyFill="0" applyAlignment="0" applyProtection="0"/>
    <xf numFmtId="0" fontId="168" fillId="0" borderId="0" applyNumberFormat="0" applyFill="0" applyBorder="0" applyAlignment="0" applyProtection="0"/>
    <xf numFmtId="0" fontId="109" fillId="0" borderId="0"/>
  </cellStyleXfs>
  <cellXfs count="381">
    <xf numFmtId="0" fontId="0" fillId="0" borderId="0" xfId="0"/>
    <xf numFmtId="0" fontId="3" fillId="0" borderId="0" xfId="303" applyFill="1" applyAlignment="1">
      <alignment vertical="center"/>
    </xf>
    <xf numFmtId="171" fontId="3" fillId="0" borderId="0" xfId="87" applyNumberFormat="1" applyFont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171" fontId="3" fillId="0" borderId="0" xfId="303" applyNumberFormat="1" applyAlignment="1" applyProtection="1">
      <alignment vertical="center"/>
      <protection locked="0"/>
    </xf>
    <xf numFmtId="43" fontId="5" fillId="22" borderId="17" xfId="87" applyFont="1" applyFill="1" applyBorder="1" applyAlignment="1" applyProtection="1">
      <alignment horizontal="center"/>
      <protection locked="0"/>
    </xf>
    <xf numFmtId="173" fontId="5" fillId="22" borderId="17" xfId="87" applyNumberFormat="1" applyFont="1" applyFill="1" applyBorder="1" applyAlignment="1" applyProtection="1">
      <alignment horizontal="center"/>
      <protection locked="0"/>
    </xf>
    <xf numFmtId="43" fontId="3" fillId="0" borderId="18" xfId="87" applyFont="1" applyBorder="1" applyProtection="1">
      <protection locked="0"/>
    </xf>
    <xf numFmtId="173" fontId="3" fillId="0" borderId="18" xfId="87" applyNumberFormat="1" applyFont="1" applyBorder="1" applyProtection="1">
      <protection locked="0"/>
    </xf>
    <xf numFmtId="43" fontId="5" fillId="22" borderId="19" xfId="87" applyFont="1" applyFill="1" applyBorder="1" applyProtection="1">
      <protection locked="0"/>
    </xf>
    <xf numFmtId="43" fontId="5" fillId="28" borderId="20" xfId="87" applyFont="1" applyFill="1" applyBorder="1" applyAlignment="1" applyProtection="1">
      <alignment horizontal="center" vertical="center"/>
      <protection locked="0"/>
    </xf>
    <xf numFmtId="0" fontId="3" fillId="28" borderId="21" xfId="303" applyFill="1" applyBorder="1" applyAlignment="1" applyProtection="1">
      <alignment vertical="center"/>
      <protection locked="0"/>
    </xf>
    <xf numFmtId="43" fontId="5" fillId="28" borderId="22" xfId="87" applyFont="1" applyFill="1" applyBorder="1" applyAlignment="1" applyProtection="1">
      <alignment horizontal="center" vertical="center" wrapText="1"/>
      <protection locked="0"/>
    </xf>
    <xf numFmtId="43" fontId="5" fillId="28" borderId="23" xfId="87" applyFont="1" applyFill="1" applyBorder="1" applyAlignment="1" applyProtection="1">
      <alignment horizontal="center" vertical="center" wrapText="1"/>
      <protection locked="0"/>
    </xf>
    <xf numFmtId="173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5" fillId="28" borderId="23" xfId="319" applyNumberFormat="1" applyFont="1" applyFill="1" applyBorder="1" applyAlignment="1" applyProtection="1">
      <alignment horizontal="center" vertical="center" wrapText="1"/>
      <protection locked="0"/>
    </xf>
    <xf numFmtId="171" fontId="5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5" fillId="28" borderId="24" xfId="303" applyFont="1" applyFill="1" applyBorder="1" applyAlignment="1" applyProtection="1">
      <alignment horizontal="center" vertical="center" wrapText="1"/>
      <protection locked="0"/>
    </xf>
    <xf numFmtId="0" fontId="3" fillId="0" borderId="0" xfId="303" applyFill="1" applyAlignment="1">
      <alignment vertical="center" wrapText="1"/>
    </xf>
    <xf numFmtId="0" fontId="3" fillId="0" borderId="0" xfId="303" applyFill="1" applyAlignment="1">
      <alignment horizontal="center" vertical="center" wrapText="1"/>
    </xf>
    <xf numFmtId="43" fontId="3" fillId="28" borderId="25" xfId="87" applyFont="1" applyFill="1" applyBorder="1" applyAlignment="1" applyProtection="1">
      <alignment vertical="center"/>
      <protection locked="0"/>
    </xf>
    <xf numFmtId="43" fontId="3" fillId="28" borderId="26" xfId="87" applyFont="1" applyFill="1" applyBorder="1" applyAlignment="1" applyProtection="1">
      <alignment vertical="center"/>
      <protection locked="0"/>
    </xf>
    <xf numFmtId="43" fontId="3" fillId="28" borderId="27" xfId="87" applyFont="1" applyFill="1" applyBorder="1" applyAlignment="1" applyProtection="1">
      <alignment vertical="center"/>
      <protection locked="0"/>
    </xf>
    <xf numFmtId="171" fontId="0" fillId="0" borderId="0" xfId="0" applyNumberFormat="1"/>
    <xf numFmtId="43" fontId="5" fillId="28" borderId="17" xfId="87" applyFont="1" applyFill="1" applyBorder="1" applyAlignment="1" applyProtection="1">
      <alignment vertical="center"/>
      <protection locked="0"/>
    </xf>
    <xf numFmtId="171" fontId="5" fillId="28" borderId="17" xfId="87" applyNumberFormat="1" applyFont="1" applyFill="1" applyBorder="1" applyAlignment="1" applyProtection="1">
      <alignment vertical="center"/>
      <protection locked="0"/>
    </xf>
    <xf numFmtId="0" fontId="53" fillId="0" borderId="0" xfId="0" applyFont="1"/>
    <xf numFmtId="171" fontId="50" fillId="0" borderId="0" xfId="64" applyNumberFormat="1" applyFont="1"/>
    <xf numFmtId="0" fontId="3" fillId="0" borderId="0" xfId="303"/>
    <xf numFmtId="4" fontId="0" fillId="0" borderId="0" xfId="0" applyNumberFormat="1"/>
    <xf numFmtId="0" fontId="5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4" fontId="3" fillId="0" borderId="0" xfId="303" applyNumberFormat="1"/>
    <xf numFmtId="15" fontId="0" fillId="0" borderId="0" xfId="0" applyNumberFormat="1"/>
    <xf numFmtId="43" fontId="3" fillId="0" borderId="16" xfId="64" applyFont="1" applyFill="1" applyBorder="1" applyAlignment="1" applyProtection="1">
      <alignment horizontal="center" vertical="center"/>
      <protection locked="0"/>
    </xf>
    <xf numFmtId="171" fontId="3" fillId="0" borderId="16" xfId="64" applyNumberFormat="1" applyFont="1" applyFill="1" applyBorder="1" applyAlignment="1" applyProtection="1">
      <alignment horizontal="center" vertical="center"/>
      <protection locked="0"/>
    </xf>
    <xf numFmtId="0" fontId="3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54" fillId="0" borderId="0" xfId="0" applyFont="1"/>
    <xf numFmtId="0" fontId="55" fillId="0" borderId="0" xfId="0" applyFont="1"/>
    <xf numFmtId="43" fontId="55" fillId="0" borderId="0" xfId="64" applyFont="1"/>
    <xf numFmtId="0" fontId="55" fillId="0" borderId="0" xfId="0" applyFont="1" applyAlignment="1">
      <alignment vertical="center"/>
    </xf>
    <xf numFmtId="43" fontId="55" fillId="0" borderId="0" xfId="64" applyFont="1" applyAlignment="1">
      <alignment vertical="center"/>
    </xf>
    <xf numFmtId="43" fontId="55" fillId="0" borderId="0" xfId="64" applyFont="1" applyAlignment="1" applyProtection="1">
      <alignment vertical="center"/>
      <protection locked="0"/>
    </xf>
    <xf numFmtId="43" fontId="55" fillId="0" borderId="0" xfId="0" applyNumberFormat="1" applyFont="1" applyAlignment="1">
      <alignment vertical="center"/>
    </xf>
    <xf numFmtId="0" fontId="56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0" fillId="0" borderId="0" xfId="0"/>
    <xf numFmtId="0" fontId="54" fillId="29" borderId="0" xfId="0" applyFont="1" applyFill="1"/>
    <xf numFmtId="0" fontId="55" fillId="29" borderId="0" xfId="0" applyFont="1" applyFill="1"/>
    <xf numFmtId="0" fontId="55" fillId="29" borderId="0" xfId="0" applyFont="1" applyFill="1" applyAlignment="1">
      <alignment vertical="center"/>
    </xf>
    <xf numFmtId="0" fontId="54" fillId="30" borderId="0" xfId="0" applyFont="1" applyFill="1"/>
    <xf numFmtId="0" fontId="55" fillId="30" borderId="0" xfId="0" applyFont="1" applyFill="1"/>
    <xf numFmtId="0" fontId="55" fillId="30" borderId="0" xfId="0" applyFont="1" applyFill="1" applyAlignment="1">
      <alignment vertical="center"/>
    </xf>
    <xf numFmtId="43" fontId="55" fillId="30" borderId="0" xfId="64" applyFont="1" applyFill="1" applyAlignment="1">
      <alignment vertical="center"/>
    </xf>
    <xf numFmtId="43" fontId="55" fillId="30" borderId="0" xfId="0" applyNumberFormat="1" applyFont="1" applyFill="1" applyAlignment="1">
      <alignment vertical="center"/>
    </xf>
    <xf numFmtId="43" fontId="55" fillId="30" borderId="0" xfId="64" applyFont="1" applyFill="1"/>
    <xf numFmtId="0" fontId="57" fillId="29" borderId="0" xfId="0" applyFont="1" applyFill="1"/>
    <xf numFmtId="15" fontId="55" fillId="0" borderId="0" xfId="0" applyNumberFormat="1" applyFont="1" applyAlignment="1">
      <alignment vertical="center"/>
    </xf>
    <xf numFmtId="0" fontId="58" fillId="0" borderId="0" xfId="0" applyFont="1" applyAlignment="1">
      <alignment vertical="center"/>
    </xf>
    <xf numFmtId="171" fontId="55" fillId="29" borderId="0" xfId="64" applyNumberFormat="1" applyFont="1" applyFill="1" applyAlignment="1">
      <alignment vertical="center"/>
    </xf>
    <xf numFmtId="171" fontId="55" fillId="29" borderId="0" xfId="0" applyNumberFormat="1" applyFont="1" applyFill="1" applyAlignment="1">
      <alignment vertical="center"/>
    </xf>
    <xf numFmtId="171" fontId="55" fillId="0" borderId="0" xfId="64" applyNumberFormat="1" applyFont="1" applyAlignment="1">
      <alignment vertical="center"/>
    </xf>
    <xf numFmtId="0" fontId="53" fillId="31" borderId="0" xfId="0" applyFont="1" applyFill="1"/>
    <xf numFmtId="43" fontId="50" fillId="0" borderId="0" xfId="64" applyFont="1"/>
    <xf numFmtId="10" fontId="0" fillId="32" borderId="0" xfId="0" applyNumberFormat="1" applyFill="1"/>
    <xf numFmtId="9" fontId="55" fillId="29" borderId="0" xfId="0" applyNumberFormat="1" applyFont="1" applyFill="1"/>
    <xf numFmtId="10" fontId="55" fillId="29" borderId="0" xfId="0" applyNumberFormat="1" applyFont="1" applyFill="1" applyAlignment="1">
      <alignment vertical="center"/>
    </xf>
    <xf numFmtId="171" fontId="55" fillId="29" borderId="0" xfId="0" applyNumberFormat="1" applyFont="1" applyFill="1"/>
    <xf numFmtId="171" fontId="55" fillId="29" borderId="0" xfId="64" applyNumberFormat="1" applyFont="1" applyFill="1"/>
    <xf numFmtId="9" fontId="55" fillId="32" borderId="0" xfId="0" applyNumberFormat="1" applyFont="1" applyFill="1"/>
    <xf numFmtId="43" fontId="55" fillId="29" borderId="0" xfId="0" applyNumberFormat="1" applyFont="1" applyFill="1"/>
    <xf numFmtId="173" fontId="3" fillId="0" borderId="29" xfId="87" applyNumberFormat="1" applyFont="1" applyBorder="1" applyProtection="1">
      <protection locked="0"/>
    </xf>
    <xf numFmtId="173" fontId="3" fillId="0" borderId="30" xfId="87" applyNumberFormat="1" applyFont="1" applyBorder="1" applyProtection="1">
      <protection locked="0"/>
    </xf>
    <xf numFmtId="3" fontId="3" fillId="0" borderId="0" xfId="303" applyNumberFormat="1" applyFont="1"/>
    <xf numFmtId="43" fontId="3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71" fontId="3" fillId="0" borderId="31" xfId="87" applyNumberFormat="1" applyFont="1" applyFill="1" applyBorder="1" applyAlignment="1" applyProtection="1">
      <alignment horizontal="left" vertical="center"/>
      <protection locked="0"/>
    </xf>
    <xf numFmtId="171" fontId="3" fillId="0" borderId="16" xfId="69" applyNumberFormat="1" applyFont="1" applyFill="1" applyBorder="1" applyAlignment="1" applyProtection="1">
      <alignment vertical="center"/>
      <protection locked="0"/>
    </xf>
    <xf numFmtId="9" fontId="3" fillId="0" borderId="0" xfId="319" applyFont="1" applyFill="1"/>
    <xf numFmtId="43" fontId="3" fillId="0" borderId="16" xfId="87" applyFont="1" applyFill="1" applyBorder="1" applyAlignment="1" applyProtection="1">
      <alignment horizontal="center" vertical="center"/>
      <protection locked="0"/>
    </xf>
    <xf numFmtId="171" fontId="3" fillId="0" borderId="16" xfId="87" applyNumberFormat="1" applyFont="1" applyFill="1" applyBorder="1" applyAlignment="1" applyProtection="1">
      <alignment horizontal="center" vertical="center"/>
      <protection locked="0"/>
    </xf>
    <xf numFmtId="0" fontId="3" fillId="0" borderId="19" xfId="87" applyNumberFormat="1" applyFont="1" applyFill="1" applyBorder="1" applyAlignment="1" applyProtection="1">
      <protection locked="0"/>
    </xf>
    <xf numFmtId="0" fontId="3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71" fontId="3" fillId="0" borderId="31" xfId="88" applyNumberFormat="1" applyFont="1" applyFill="1" applyBorder="1" applyAlignment="1" applyProtection="1">
      <alignment horizontal="left" vertical="center"/>
      <protection locked="0"/>
    </xf>
    <xf numFmtId="43" fontId="3" fillId="0" borderId="16" xfId="88" applyFont="1" applyFill="1" applyBorder="1" applyAlignment="1" applyProtection="1">
      <alignment horizontal="center" vertical="center"/>
      <protection locked="0"/>
    </xf>
    <xf numFmtId="43" fontId="3" fillId="0" borderId="0" xfId="64" applyFont="1"/>
    <xf numFmtId="0" fontId="9" fillId="0" borderId="19" xfId="0" applyFont="1" applyFill="1" applyBorder="1" applyAlignment="1">
      <alignment horizontal="center" vertical="top" wrapText="1"/>
    </xf>
    <xf numFmtId="0" fontId="9" fillId="0" borderId="19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wrapText="1"/>
    </xf>
    <xf numFmtId="0" fontId="5" fillId="0" borderId="12" xfId="0" applyFont="1" applyFill="1" applyBorder="1" applyAlignment="1"/>
    <xf numFmtId="3" fontId="14" fillId="0" borderId="19" xfId="0" applyNumberFormat="1" applyFont="1" applyBorder="1"/>
    <xf numFmtId="171" fontId="44" fillId="26" borderId="19" xfId="64" applyNumberFormat="1" applyFont="1" applyFill="1" applyBorder="1" applyAlignment="1">
      <alignment horizontal="right" vertical="top" wrapText="1"/>
    </xf>
    <xf numFmtId="2" fontId="44" fillId="26" borderId="19" xfId="0" applyNumberFormat="1" applyFont="1" applyFill="1" applyBorder="1" applyAlignment="1">
      <alignment horizontal="right" vertical="top" wrapText="1"/>
    </xf>
    <xf numFmtId="3" fontId="14" fillId="0" borderId="19" xfId="0" applyNumberFormat="1" applyFont="1" applyFill="1" applyBorder="1"/>
    <xf numFmtId="4" fontId="3" fillId="0" borderId="19" xfId="0" applyNumberFormat="1" applyFont="1" applyFill="1" applyBorder="1"/>
    <xf numFmtId="171" fontId="3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5" fillId="0" borderId="19" xfId="0" applyFont="1" applyBorder="1" applyAlignment="1">
      <alignment horizontal="right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28" borderId="33" xfId="303" applyFont="1" applyFill="1" applyBorder="1" applyAlignment="1" applyProtection="1">
      <alignment horizontal="center" vertical="center" wrapText="1"/>
      <protection locked="0"/>
    </xf>
    <xf numFmtId="0" fontId="3" fillId="0" borderId="34" xfId="303" applyFont="1" applyFill="1" applyBorder="1" applyAlignment="1" applyProtection="1">
      <alignment horizontal="center" vertical="center"/>
      <protection locked="0"/>
    </xf>
    <xf numFmtId="0" fontId="3" fillId="28" borderId="25" xfId="303" applyFill="1" applyBorder="1" applyAlignment="1" applyProtection="1">
      <alignment vertical="center"/>
      <protection locked="0"/>
    </xf>
    <xf numFmtId="172" fontId="52" fillId="0" borderId="16" xfId="303" applyNumberFormat="1" applyFont="1" applyFill="1" applyBorder="1" applyAlignment="1" applyProtection="1">
      <alignment vertical="center"/>
      <protection locked="0"/>
    </xf>
    <xf numFmtId="10" fontId="52" fillId="0" borderId="16" xfId="303" applyNumberFormat="1" applyFont="1" applyFill="1" applyBorder="1" applyAlignment="1" applyProtection="1">
      <alignment vertical="center"/>
      <protection locked="0"/>
    </xf>
    <xf numFmtId="0" fontId="59" fillId="0" borderId="28" xfId="0" applyFont="1" applyFill="1" applyBorder="1" applyAlignment="1" applyProtection="1">
      <alignment horizontal="left" vertical="center"/>
      <protection locked="0"/>
    </xf>
    <xf numFmtId="0" fontId="60" fillId="0" borderId="28" xfId="0" applyFont="1" applyFill="1" applyBorder="1" applyAlignment="1" applyProtection="1">
      <alignment horizontal="left" vertical="center"/>
      <protection locked="0"/>
    </xf>
    <xf numFmtId="0" fontId="3" fillId="0" borderId="28" xfId="0" applyFont="1" applyFill="1" applyBorder="1" applyAlignment="1" applyProtection="1">
      <alignment horizontal="left" vertical="center"/>
      <protection locked="0"/>
    </xf>
    <xf numFmtId="1" fontId="3" fillId="0" borderId="31" xfId="64" quotePrefix="1" applyNumberFormat="1" applyFont="1" applyFill="1" applyBorder="1" applyAlignment="1" applyProtection="1">
      <alignment horizontal="center" vertical="center"/>
      <protection locked="0"/>
    </xf>
    <xf numFmtId="171" fontId="3" fillId="0" borderId="19" xfId="64" applyNumberFormat="1" applyFont="1" applyFill="1" applyBorder="1" applyAlignment="1" applyProtection="1">
      <alignment vertical="center"/>
      <protection locked="0"/>
    </xf>
    <xf numFmtId="171" fontId="3" fillId="0" borderId="16" xfId="64" applyNumberFormat="1" applyFont="1" applyFill="1" applyBorder="1" applyAlignment="1" applyProtection="1">
      <alignment vertical="center"/>
      <protection locked="0"/>
    </xf>
    <xf numFmtId="173" fontId="3" fillId="0" borderId="19" xfId="64" applyNumberFormat="1" applyFont="1" applyFill="1" applyBorder="1" applyAlignment="1" applyProtection="1">
      <alignment horizontal="right" vertical="center"/>
      <protection locked="0"/>
    </xf>
    <xf numFmtId="173" fontId="3" fillId="0" borderId="16" xfId="64" applyNumberFormat="1" applyFont="1" applyFill="1" applyBorder="1" applyAlignment="1" applyProtection="1">
      <alignment horizontal="right" vertical="center"/>
      <protection locked="0"/>
    </xf>
    <xf numFmtId="173" fontId="3" fillId="0" borderId="34" xfId="64" applyNumberFormat="1" applyFont="1" applyFill="1" applyBorder="1" applyAlignment="1" applyProtection="1">
      <alignment horizontal="right" vertical="center"/>
      <protection locked="0"/>
    </xf>
    <xf numFmtId="10" fontId="3" fillId="0" borderId="19" xfId="311" applyNumberFormat="1" applyFont="1" applyFill="1" applyBorder="1" applyAlignment="1" applyProtection="1">
      <alignment horizontal="right" vertical="center"/>
      <protection locked="0"/>
    </xf>
    <xf numFmtId="10" fontId="3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53" fillId="33" borderId="0" xfId="0" applyFont="1" applyFill="1"/>
    <xf numFmtId="0" fontId="53" fillId="33" borderId="0" xfId="0" applyFont="1" applyFill="1" applyAlignment="1">
      <alignment horizontal="center"/>
    </xf>
    <xf numFmtId="0" fontId="53" fillId="34" borderId="0" xfId="0" applyFont="1" applyFill="1" applyAlignment="1">
      <alignment horizontal="center"/>
    </xf>
    <xf numFmtId="0" fontId="0" fillId="32" borderId="0" xfId="0" applyFill="1"/>
    <xf numFmtId="0" fontId="61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61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53" fillId="32" borderId="0" xfId="0" applyFont="1" applyFill="1"/>
    <xf numFmtId="0" fontId="62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3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3" fillId="0" borderId="0" xfId="303" applyNumberFormat="1" applyFill="1" applyAlignment="1">
      <alignment vertical="center"/>
    </xf>
    <xf numFmtId="43" fontId="3" fillId="0" borderId="0" xfId="64" applyFont="1" applyFill="1" applyAlignment="1">
      <alignment vertical="center"/>
    </xf>
    <xf numFmtId="0" fontId="0" fillId="0" borderId="0" xfId="0"/>
    <xf numFmtId="171" fontId="3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50" fillId="0" borderId="0" xfId="64" applyFont="1" applyAlignment="1"/>
    <xf numFmtId="43" fontId="63" fillId="0" borderId="0" xfId="64" applyFont="1"/>
    <xf numFmtId="43" fontId="64" fillId="0" borderId="0" xfId="64" applyFont="1" applyAlignment="1"/>
    <xf numFmtId="43" fontId="63" fillId="0" borderId="0" xfId="64" applyFont="1" applyAlignment="1"/>
    <xf numFmtId="0" fontId="50" fillId="0" borderId="0" xfId="64" applyNumberFormat="1" applyFont="1"/>
    <xf numFmtId="0" fontId="63" fillId="0" borderId="0" xfId="64" applyNumberFormat="1" applyFont="1"/>
    <xf numFmtId="180" fontId="45" fillId="0" borderId="0" xfId="0" applyNumberFormat="1" applyFont="1" applyAlignment="1">
      <alignment horizontal="left"/>
    </xf>
    <xf numFmtId="178" fontId="11" fillId="0" borderId="19" xfId="65" applyNumberFormat="1" applyFont="1" applyFill="1" applyBorder="1" applyAlignment="1">
      <alignment horizontal="right"/>
    </xf>
    <xf numFmtId="0" fontId="47" fillId="29" borderId="0" xfId="185" applyFont="1" applyFill="1" applyAlignment="1">
      <alignment vertical="center"/>
    </xf>
    <xf numFmtId="0" fontId="11" fillId="29" borderId="0" xfId="185" applyFont="1" applyFill="1" applyAlignment="1">
      <alignment vertical="center"/>
    </xf>
    <xf numFmtId="0" fontId="47" fillId="29" borderId="0" xfId="185" applyFont="1" applyFill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8" fillId="0" borderId="0" xfId="0" applyFont="1"/>
    <xf numFmtId="0" fontId="85" fillId="0" borderId="0" xfId="0" applyFont="1" applyAlignment="1">
      <alignment horizontal="center" vertical="center" wrapText="1"/>
    </xf>
    <xf numFmtId="0" fontId="86" fillId="0" borderId="0" xfId="0" applyFont="1" applyAlignment="1">
      <alignment horizontal="center"/>
    </xf>
    <xf numFmtId="0" fontId="11" fillId="29" borderId="0" xfId="185" applyFont="1" applyFill="1" applyAlignment="1">
      <alignment horizontal="left" vertical="center"/>
    </xf>
    <xf numFmtId="0" fontId="45" fillId="0" borderId="0" xfId="0" applyFont="1" applyAlignment="1"/>
    <xf numFmtId="0" fontId="48" fillId="0" borderId="0" xfId="0" applyFont="1" applyAlignment="1"/>
    <xf numFmtId="0" fontId="46" fillId="0" borderId="0" xfId="0" applyFont="1" applyAlignment="1"/>
    <xf numFmtId="0" fontId="45" fillId="0" borderId="0" xfId="0" applyFont="1"/>
    <xf numFmtId="182" fontId="87" fillId="0" borderId="0" xfId="303" applyNumberFormat="1" applyFont="1" applyAlignment="1" applyProtection="1">
      <alignment horizontal="center"/>
      <protection locked="0"/>
    </xf>
    <xf numFmtId="0" fontId="48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88" fillId="0" borderId="0" xfId="0" applyFont="1"/>
    <xf numFmtId="0" fontId="49" fillId="0" borderId="0" xfId="0" applyFont="1" applyAlignment="1">
      <alignment horizontal="left"/>
    </xf>
    <xf numFmtId="0" fontId="89" fillId="0" borderId="0" xfId="0" applyFont="1" applyAlignment="1">
      <alignment horizontal="right"/>
    </xf>
    <xf numFmtId="169" fontId="48" fillId="0" borderId="0" xfId="65" applyFont="1"/>
    <xf numFmtId="0" fontId="46" fillId="37" borderId="36" xfId="0" applyFont="1" applyFill="1" applyBorder="1" applyAlignment="1">
      <alignment horizontal="center"/>
    </xf>
    <xf numFmtId="0" fontId="49" fillId="37" borderId="37" xfId="0" applyFont="1" applyFill="1" applyBorder="1" applyAlignment="1">
      <alignment horizontal="center"/>
    </xf>
    <xf numFmtId="0" fontId="49" fillId="37" borderId="38" xfId="0" applyFont="1" applyFill="1" applyBorder="1" applyAlignment="1">
      <alignment horizontal="center"/>
    </xf>
    <xf numFmtId="0" fontId="46" fillId="37" borderId="30" xfId="0" applyFont="1" applyFill="1" applyBorder="1" applyAlignment="1">
      <alignment horizontal="center"/>
    </xf>
    <xf numFmtId="180" fontId="46" fillId="37" borderId="18" xfId="0" applyNumberFormat="1" applyFont="1" applyFill="1" applyBorder="1" applyAlignment="1">
      <alignment horizontal="center"/>
    </xf>
    <xf numFmtId="0" fontId="48" fillId="0" borderId="0" xfId="0" applyFont="1" applyFill="1"/>
    <xf numFmtId="0" fontId="45" fillId="37" borderId="0" xfId="0" applyFont="1" applyFill="1" applyBorder="1"/>
    <xf numFmtId="178" fontId="7" fillId="37" borderId="36" xfId="65" applyNumberFormat="1" applyFont="1" applyFill="1" applyBorder="1" applyAlignment="1"/>
    <xf numFmtId="169" fontId="48" fillId="0" borderId="0" xfId="65" quotePrefix="1" applyFont="1"/>
    <xf numFmtId="0" fontId="45" fillId="37" borderId="37" xfId="0" applyFont="1" applyFill="1" applyBorder="1" applyAlignment="1">
      <alignment horizontal="center"/>
    </xf>
    <xf numFmtId="0" fontId="45" fillId="37" borderId="38" xfId="0" applyFont="1" applyFill="1" applyBorder="1" applyAlignment="1">
      <alignment horizontal="center"/>
    </xf>
    <xf numFmtId="0" fontId="89" fillId="37" borderId="29" xfId="0" applyFont="1" applyFill="1" applyBorder="1" applyAlignment="1"/>
    <xf numFmtId="0" fontId="48" fillId="37" borderId="30" xfId="0" applyFont="1" applyFill="1" applyBorder="1" applyAlignment="1"/>
    <xf numFmtId="43" fontId="48" fillId="0" borderId="0" xfId="64" applyFont="1"/>
    <xf numFmtId="0" fontId="45" fillId="0" borderId="0" xfId="0" applyFont="1" applyBorder="1" applyAlignment="1"/>
    <xf numFmtId="0" fontId="45" fillId="0" borderId="39" xfId="0" applyFont="1" applyBorder="1" applyAlignment="1"/>
    <xf numFmtId="0" fontId="48" fillId="0" borderId="0" xfId="0" applyFont="1" applyBorder="1"/>
    <xf numFmtId="0" fontId="48" fillId="0" borderId="37" xfId="0" applyFont="1" applyBorder="1" applyAlignment="1">
      <alignment horizontal="center"/>
    </xf>
    <xf numFmtId="0" fontId="48" fillId="0" borderId="38" xfId="0" applyFont="1" applyBorder="1" applyAlignment="1">
      <alignment horizontal="center"/>
    </xf>
    <xf numFmtId="0" fontId="46" fillId="0" borderId="30" xfId="0" applyFont="1" applyBorder="1" applyAlignment="1"/>
    <xf numFmtId="0" fontId="48" fillId="0" borderId="38" xfId="0" applyFont="1" applyBorder="1" applyAlignment="1"/>
    <xf numFmtId="0" fontId="48" fillId="0" borderId="32" xfId="0" applyFont="1" applyBorder="1" applyAlignment="1"/>
    <xf numFmtId="0" fontId="48" fillId="0" borderId="40" xfId="0" applyFont="1" applyBorder="1" applyAlignment="1"/>
    <xf numFmtId="178" fontId="48" fillId="0" borderId="0" xfId="0" applyNumberFormat="1" applyFont="1"/>
    <xf numFmtId="43" fontId="8" fillId="0" borderId="0" xfId="64" applyFont="1" applyBorder="1" applyAlignment="1">
      <alignment horizontal="right"/>
    </xf>
    <xf numFmtId="0" fontId="46" fillId="0" borderId="29" xfId="0" applyFont="1" applyBorder="1" applyAlignment="1"/>
    <xf numFmtId="0" fontId="48" fillId="0" borderId="38" xfId="0" applyFont="1" applyBorder="1" applyAlignment="1">
      <alignment horizontal="justify" vertical="top"/>
    </xf>
    <xf numFmtId="0" fontId="48" fillId="0" borderId="41" xfId="0" applyFont="1" applyBorder="1" applyAlignment="1">
      <alignment horizontal="center"/>
    </xf>
    <xf numFmtId="0" fontId="48" fillId="0" borderId="42" xfId="0" applyFont="1" applyBorder="1" applyAlignment="1">
      <alignment horizontal="center"/>
    </xf>
    <xf numFmtId="169" fontId="48" fillId="0" borderId="0" xfId="65" quotePrefix="1" applyNumberFormat="1" applyFont="1"/>
    <xf numFmtId="0" fontId="46" fillId="0" borderId="32" xfId="0" applyFont="1" applyBorder="1" applyAlignment="1"/>
    <xf numFmtId="0" fontId="45" fillId="0" borderId="0" xfId="0" applyFont="1" applyBorder="1" applyAlignment="1">
      <alignment horizontal="left" vertical="center"/>
    </xf>
    <xf numFmtId="0" fontId="45" fillId="0" borderId="39" xfId="0" applyFont="1" applyBorder="1" applyAlignment="1">
      <alignment horizontal="left" vertical="center"/>
    </xf>
    <xf numFmtId="0" fontId="45" fillId="0" borderId="37" xfId="0" applyFont="1" applyBorder="1" applyAlignment="1">
      <alignment horizontal="center" vertical="top" wrapText="1"/>
    </xf>
    <xf numFmtId="0" fontId="45" fillId="0" borderId="38" xfId="0" applyFont="1" applyBorder="1" applyAlignment="1">
      <alignment horizontal="center" vertical="top" wrapText="1"/>
    </xf>
    <xf numFmtId="0" fontId="46" fillId="0" borderId="30" xfId="0" applyFont="1" applyBorder="1" applyAlignment="1">
      <alignment horizontal="left" vertical="center"/>
    </xf>
    <xf numFmtId="0" fontId="45" fillId="0" borderId="38" xfId="0" applyFont="1" applyBorder="1" applyAlignment="1">
      <alignment horizontal="left" vertical="center"/>
    </xf>
    <xf numFmtId="0" fontId="48" fillId="0" borderId="0" xfId="0" applyFont="1" applyBorder="1" applyAlignment="1">
      <alignment horizontal="left" vertical="center"/>
    </xf>
    <xf numFmtId="0" fontId="48" fillId="0" borderId="42" xfId="0" applyFont="1" applyBorder="1" applyAlignment="1">
      <alignment horizontal="left" vertical="center"/>
    </xf>
    <xf numFmtId="0" fontId="46" fillId="0" borderId="37" xfId="0" applyFont="1" applyBorder="1" applyAlignment="1">
      <alignment horizontal="center" vertical="top" wrapText="1"/>
    </xf>
    <xf numFmtId="0" fontId="46" fillId="0" borderId="38" xfId="0" applyFont="1" applyBorder="1" applyAlignment="1">
      <alignment horizontal="center" vertical="top" wrapText="1"/>
    </xf>
    <xf numFmtId="0" fontId="48" fillId="0" borderId="38" xfId="0" applyFont="1" applyBorder="1" applyAlignment="1">
      <alignment horizontal="left" vertical="center"/>
    </xf>
    <xf numFmtId="0" fontId="48" fillId="0" borderId="34" xfId="0" applyFont="1" applyBorder="1" applyAlignment="1">
      <alignment horizontal="left" vertical="center"/>
    </xf>
    <xf numFmtId="0" fontId="48" fillId="0" borderId="39" xfId="0" applyFont="1" applyBorder="1" applyAlignment="1">
      <alignment horizontal="left" vertical="center"/>
    </xf>
    <xf numFmtId="0" fontId="46" fillId="0" borderId="30" xfId="0" applyFont="1" applyBorder="1" applyAlignment="1">
      <alignment horizontal="center" vertical="top" wrapText="1"/>
    </xf>
    <xf numFmtId="0" fontId="49" fillId="0" borderId="44" xfId="0" applyFont="1" applyBorder="1" applyAlignment="1">
      <alignment horizontal="left" vertical="center"/>
    </xf>
    <xf numFmtId="0" fontId="48" fillId="0" borderId="37" xfId="0" applyFont="1" applyBorder="1" applyAlignment="1">
      <alignment horizontal="center" vertical="top" wrapText="1"/>
    </xf>
    <xf numFmtId="0" fontId="48" fillId="0" borderId="30" xfId="0" applyFont="1" applyBorder="1" applyAlignment="1">
      <alignment horizontal="center" vertical="top" wrapText="1"/>
    </xf>
    <xf numFmtId="0" fontId="45" fillId="0" borderId="44" xfId="0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46" fillId="0" borderId="29" xfId="0" applyFont="1" applyBorder="1" applyAlignment="1">
      <alignment vertical="center"/>
    </xf>
    <xf numFmtId="0" fontId="45" fillId="0" borderId="38" xfId="0" applyFont="1" applyBorder="1" applyAlignment="1">
      <alignment vertical="center"/>
    </xf>
    <xf numFmtId="0" fontId="48" fillId="0" borderId="12" xfId="0" applyFont="1" applyBorder="1" applyAlignment="1"/>
    <xf numFmtId="0" fontId="48" fillId="0" borderId="0" xfId="0" applyFont="1" applyBorder="1" applyAlignment="1"/>
    <xf numFmtId="0" fontId="48" fillId="0" borderId="42" xfId="0" applyFont="1" applyBorder="1" applyAlignment="1"/>
    <xf numFmtId="0" fontId="49" fillId="0" borderId="32" xfId="0" applyFont="1" applyBorder="1" applyAlignment="1"/>
    <xf numFmtId="0" fontId="49" fillId="0" borderId="40" xfId="0" applyFont="1" applyBorder="1" applyAlignment="1"/>
    <xf numFmtId="0" fontId="48" fillId="0" borderId="34" xfId="0" applyFont="1" applyBorder="1" applyAlignment="1"/>
    <xf numFmtId="0" fontId="48" fillId="0" borderId="39" xfId="0" applyFont="1" applyBorder="1" applyAlignment="1"/>
    <xf numFmtId="0" fontId="48" fillId="0" borderId="26" xfId="0" applyFont="1" applyBorder="1" applyAlignment="1"/>
    <xf numFmtId="0" fontId="49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49" fillId="0" borderId="0" xfId="0" applyFont="1" applyAlignme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8" fillId="0" borderId="0" xfId="0" applyFont="1" applyAlignment="1">
      <alignment horizontal="justify"/>
    </xf>
    <xf numFmtId="0" fontId="82" fillId="0" borderId="0" xfId="0" applyFont="1" applyAlignment="1">
      <alignment horizontal="center" vertical="top" wrapText="1"/>
    </xf>
    <xf numFmtId="0" fontId="92" fillId="0" borderId="0" xfId="0" applyFont="1" applyAlignment="1">
      <alignment horizontal="center" vertical="top" wrapText="1"/>
    </xf>
    <xf numFmtId="0" fontId="48" fillId="0" borderId="0" xfId="0" applyFont="1" applyAlignment="1">
      <alignment vertical="top" wrapText="1"/>
    </xf>
    <xf numFmtId="0" fontId="47" fillId="0" borderId="0" xfId="0" applyFont="1"/>
    <xf numFmtId="169" fontId="11" fillId="0" borderId="18" xfId="65" applyNumberFormat="1" applyFont="1" applyFill="1" applyBorder="1" applyAlignment="1">
      <alignment horizontal="right"/>
    </xf>
    <xf numFmtId="178" fontId="47" fillId="0" borderId="16" xfId="65" applyNumberFormat="1" applyFont="1" applyFill="1" applyBorder="1" applyAlignment="1">
      <alignment horizontal="right"/>
    </xf>
    <xf numFmtId="178" fontId="11" fillId="0" borderId="18" xfId="65" applyNumberFormat="1" applyFont="1" applyFill="1" applyBorder="1" applyAlignment="1">
      <alignment horizontal="right"/>
    </xf>
    <xf numFmtId="179" fontId="11" fillId="0" borderId="36" xfId="65" applyNumberFormat="1" applyFont="1" applyFill="1" applyBorder="1" applyAlignment="1">
      <alignment horizontal="right"/>
    </xf>
    <xf numFmtId="37" fontId="11" fillId="0" borderId="16" xfId="64" applyNumberFormat="1" applyFont="1" applyFill="1" applyBorder="1" applyAlignment="1">
      <alignment horizontal="right"/>
    </xf>
    <xf numFmtId="37" fontId="48" fillId="0" borderId="36" xfId="65" applyNumberFormat="1" applyFont="1" applyFill="1" applyBorder="1" applyAlignment="1">
      <alignment horizontal="right" vertical="top" wrapText="1"/>
    </xf>
    <xf numFmtId="43" fontId="11" fillId="0" borderId="18" xfId="64" applyFont="1" applyFill="1" applyBorder="1" applyAlignment="1">
      <alignment horizontal="right"/>
    </xf>
    <xf numFmtId="10" fontId="11" fillId="0" borderId="18" xfId="64" applyNumberFormat="1" applyFont="1" applyFill="1" applyBorder="1" applyAlignment="1">
      <alignment horizontal="right"/>
    </xf>
    <xf numFmtId="178" fontId="49" fillId="0" borderId="36" xfId="65" applyNumberFormat="1" applyFont="1" applyFill="1" applyBorder="1" applyAlignment="1">
      <alignment horizontal="right" vertical="center" wrapText="1"/>
    </xf>
    <xf numFmtId="178" fontId="49" fillId="0" borderId="18" xfId="65" applyNumberFormat="1" applyFont="1" applyFill="1" applyBorder="1" applyAlignment="1">
      <alignment horizontal="right" vertical="center" wrapText="1"/>
    </xf>
    <xf numFmtId="178" fontId="8" fillId="0" borderId="18" xfId="65" applyNumberFormat="1" applyFont="1" applyFill="1" applyBorder="1" applyAlignment="1"/>
    <xf numFmtId="178" fontId="11" fillId="0" borderId="40" xfId="65" applyNumberFormat="1" applyFont="1" applyFill="1" applyBorder="1" applyAlignment="1">
      <alignment horizontal="right"/>
    </xf>
    <xf numFmtId="10" fontId="11" fillId="0" borderId="17" xfId="311" applyNumberFormat="1" applyFont="1" applyFill="1" applyBorder="1" applyAlignment="1">
      <alignment horizontal="right"/>
    </xf>
    <xf numFmtId="178" fontId="7" fillId="0" borderId="18" xfId="65" applyNumberFormat="1" applyFont="1" applyFill="1" applyBorder="1" applyAlignment="1"/>
    <xf numFmtId="178" fontId="90" fillId="0" borderId="36" xfId="65" applyNumberFormat="1" applyFont="1" applyFill="1" applyBorder="1" applyAlignment="1"/>
    <xf numFmtId="43" fontId="48" fillId="0" borderId="0" xfId="64" applyFont="1" applyFill="1"/>
    <xf numFmtId="223" fontId="48" fillId="0" borderId="0" xfId="0" applyNumberFormat="1" applyFont="1"/>
    <xf numFmtId="171" fontId="8" fillId="0" borderId="0" xfId="64" applyNumberFormat="1" applyFont="1" applyBorder="1" applyAlignment="1">
      <alignment horizontal="right"/>
    </xf>
    <xf numFmtId="10" fontId="11" fillId="0" borderId="36" xfId="311" applyNumberFormat="1" applyFont="1" applyFill="1" applyBorder="1" applyAlignment="1">
      <alignment horizontal="right"/>
    </xf>
    <xf numFmtId="178" fontId="8" fillId="37" borderId="36" xfId="65" applyNumberFormat="1" applyFont="1" applyFill="1" applyBorder="1" applyAlignment="1"/>
    <xf numFmtId="178" fontId="7" fillId="0" borderId="16" xfId="65" applyNumberFormat="1" applyFont="1" applyFill="1" applyBorder="1" applyAlignment="1"/>
    <xf numFmtId="178" fontId="11" fillId="0" borderId="19" xfId="65" applyNumberFormat="1" applyFont="1" applyFill="1" applyBorder="1" applyAlignment="1"/>
    <xf numFmtId="0" fontId="49" fillId="37" borderId="16" xfId="0" applyFont="1" applyFill="1" applyBorder="1" applyAlignment="1">
      <alignment horizontal="center"/>
    </xf>
    <xf numFmtId="0" fontId="49" fillId="37" borderId="28" xfId="0" applyFont="1" applyFill="1" applyBorder="1" applyAlignment="1">
      <alignment horizontal="center"/>
    </xf>
    <xf numFmtId="0" fontId="48" fillId="29" borderId="0" xfId="459" applyFont="1" applyFill="1"/>
    <xf numFmtId="170" fontId="172" fillId="29" borderId="0" xfId="457" applyFont="1" applyFill="1" applyAlignment="1">
      <alignment vertical="center"/>
    </xf>
    <xf numFmtId="170" fontId="172" fillId="29" borderId="0" xfId="458" applyFont="1" applyFill="1" applyAlignment="1">
      <alignment vertical="center"/>
    </xf>
    <xf numFmtId="2" fontId="172" fillId="29" borderId="0" xfId="693" applyNumberFormat="1" applyFont="1" applyFill="1" applyAlignment="1">
      <alignment vertical="center"/>
    </xf>
    <xf numFmtId="170" fontId="172" fillId="29" borderId="0" xfId="460" applyFont="1" applyFill="1" applyAlignment="1">
      <alignment vertical="center"/>
    </xf>
    <xf numFmtId="0" fontId="49" fillId="29" borderId="0" xfId="693" applyNumberFormat="1" applyFont="1" applyFill="1" applyBorder="1" applyAlignment="1">
      <alignment vertical="center"/>
    </xf>
    <xf numFmtId="0" fontId="49" fillId="0" borderId="0" xfId="459" applyFont="1"/>
    <xf numFmtId="0" fontId="49" fillId="0" borderId="0" xfId="459" applyFont="1" applyFill="1" applyAlignment="1">
      <alignment horizontal="left" vertical="center"/>
    </xf>
    <xf numFmtId="0" fontId="48" fillId="0" borderId="0" xfId="459" applyFont="1"/>
    <xf numFmtId="0" fontId="49" fillId="0" borderId="0" xfId="693" applyNumberFormat="1" applyFont="1" applyFill="1" applyBorder="1" applyAlignment="1">
      <alignment horizontal="left" vertical="center"/>
    </xf>
    <xf numFmtId="0" fontId="49" fillId="0" borderId="0" xfId="0" applyFont="1" applyAlignment="1">
      <alignment horizontal="center" vertical="top" wrapText="1"/>
    </xf>
    <xf numFmtId="0" fontId="49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41" fontId="11" fillId="0" borderId="18" xfId="64" applyNumberFormat="1" applyFont="1" applyFill="1" applyBorder="1" applyAlignment="1">
      <alignment horizontal="right"/>
    </xf>
    <xf numFmtId="169" fontId="11" fillId="0" borderId="19" xfId="65" applyNumberFormat="1" applyFont="1" applyFill="1" applyBorder="1" applyAlignment="1"/>
    <xf numFmtId="171" fontId="11" fillId="0" borderId="19" xfId="64" applyNumberFormat="1" applyFont="1" applyFill="1" applyBorder="1" applyAlignment="1">
      <alignment wrapText="1"/>
    </xf>
    <xf numFmtId="0" fontId="48" fillId="0" borderId="0" xfId="0" applyFont="1" applyFill="1" applyAlignment="1">
      <alignment horizontal="left"/>
    </xf>
    <xf numFmtId="181" fontId="46" fillId="0" borderId="0" xfId="0" applyNumberFormat="1" applyFont="1" applyFill="1" applyAlignment="1">
      <alignment horizontal="left"/>
    </xf>
    <xf numFmtId="182" fontId="87" fillId="0" borderId="0" xfId="303" applyNumberFormat="1" applyFont="1" applyFill="1" applyAlignment="1" applyProtection="1">
      <alignment horizontal="center"/>
      <protection locked="0"/>
    </xf>
    <xf numFmtId="0" fontId="49" fillId="0" borderId="0" xfId="0" applyFont="1" applyFill="1" applyAlignment="1">
      <alignment horizontal="left"/>
    </xf>
    <xf numFmtId="14" fontId="49" fillId="0" borderId="0" xfId="185" applyNumberFormat="1" applyFont="1" applyFill="1" applyAlignment="1">
      <alignment horizontal="left" vertical="top"/>
    </xf>
    <xf numFmtId="14" fontId="49" fillId="0" borderId="0" xfId="185" applyNumberFormat="1" applyFont="1" applyFill="1" applyAlignment="1">
      <alignment vertical="top"/>
    </xf>
    <xf numFmtId="173" fontId="46" fillId="0" borderId="0" xfId="185" applyNumberFormat="1" applyFont="1" applyFill="1" applyAlignment="1">
      <alignment horizontal="left" vertical="top" wrapText="1"/>
    </xf>
    <xf numFmtId="14" fontId="46" fillId="0" borderId="0" xfId="185" applyNumberFormat="1" applyFont="1" applyFill="1" applyAlignment="1">
      <alignment vertical="top" wrapText="1"/>
    </xf>
    <xf numFmtId="0" fontId="48" fillId="0" borderId="30" xfId="0" applyFont="1" applyBorder="1" applyAlignment="1">
      <alignment horizontal="justify"/>
    </xf>
    <xf numFmtId="0" fontId="48" fillId="0" borderId="30" xfId="0" applyFont="1" applyBorder="1"/>
    <xf numFmtId="170" fontId="11" fillId="29" borderId="0" xfId="457" applyFont="1" applyFill="1" applyAlignment="1">
      <alignment vertical="center"/>
    </xf>
    <xf numFmtId="0" fontId="11" fillId="0" borderId="0" xfId="558" applyNumberFormat="1" applyFont="1" applyFill="1" applyAlignment="1">
      <alignment vertical="center"/>
    </xf>
    <xf numFmtId="0" fontId="11" fillId="0" borderId="0" xfId="558" applyNumberFormat="1" applyFont="1" applyFill="1" applyBorder="1" applyAlignment="1">
      <alignment vertical="center"/>
    </xf>
    <xf numFmtId="0" fontId="47" fillId="0" borderId="0" xfId="459" applyFont="1" applyFill="1" applyBorder="1"/>
    <xf numFmtId="2" fontId="47" fillId="0" borderId="0" xfId="693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5" fillId="27" borderId="19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19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wrapText="1"/>
    </xf>
    <xf numFmtId="0" fontId="5" fillId="0" borderId="32" xfId="0" applyFont="1" applyFill="1" applyBorder="1" applyAlignment="1">
      <alignment horizontal="center" wrapText="1"/>
    </xf>
    <xf numFmtId="0" fontId="5" fillId="0" borderId="40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172" fontId="55" fillId="32" borderId="0" xfId="64" applyNumberFormat="1" applyFont="1" applyFill="1" applyAlignment="1" applyProtection="1">
      <alignment horizontal="center" vertical="center"/>
      <protection locked="0"/>
    </xf>
    <xf numFmtId="0" fontId="55" fillId="0" borderId="0" xfId="0" applyFont="1" applyAlignment="1">
      <alignment horizontal="center" vertical="center"/>
    </xf>
    <xf numFmtId="43" fontId="55" fillId="0" borderId="0" xfId="64" applyFont="1" applyAlignment="1">
      <alignment horizontal="center" vertical="center"/>
    </xf>
    <xf numFmtId="43" fontId="55" fillId="32" borderId="0" xfId="64" applyFont="1" applyFill="1" applyAlignment="1" applyProtection="1">
      <alignment horizontal="left" vertical="center"/>
      <protection locked="0"/>
    </xf>
    <xf numFmtId="43" fontId="55" fillId="32" borderId="0" xfId="64" applyFont="1" applyFill="1" applyAlignment="1" applyProtection="1">
      <alignment horizontal="center" vertical="center"/>
      <protection locked="0"/>
    </xf>
    <xf numFmtId="0" fontId="57" fillId="0" borderId="0" xfId="0" applyFont="1" applyAlignment="1">
      <alignment horizontal="center"/>
    </xf>
    <xf numFmtId="15" fontId="55" fillId="38" borderId="0" xfId="69" applyNumberFormat="1" applyFont="1" applyFill="1" applyAlignment="1" applyProtection="1">
      <alignment horizontal="center"/>
      <protection locked="0"/>
    </xf>
    <xf numFmtId="43" fontId="55" fillId="38" borderId="0" xfId="69" applyFont="1" applyFill="1" applyAlignment="1" applyProtection="1">
      <alignment horizontal="center"/>
      <protection locked="0"/>
    </xf>
    <xf numFmtId="0" fontId="0" fillId="0" borderId="0" xfId="0" applyFill="1" applyAlignment="1">
      <alignment horizontal="left" vertical="top"/>
    </xf>
    <xf numFmtId="0" fontId="53" fillId="34" borderId="0" xfId="0" applyFont="1" applyFill="1" applyAlignment="1">
      <alignment horizontal="center"/>
    </xf>
    <xf numFmtId="0" fontId="53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6" fillId="0" borderId="0" xfId="303" applyFont="1" applyBorder="1" applyAlignment="1" applyProtection="1">
      <alignment horizontal="left"/>
      <protection locked="0"/>
    </xf>
    <xf numFmtId="43" fontId="3" fillId="22" borderId="32" xfId="87" applyFont="1" applyFill="1" applyBorder="1" applyAlignment="1" applyProtection="1">
      <alignment horizontal="center"/>
      <protection locked="0"/>
    </xf>
    <xf numFmtId="43" fontId="3" fillId="22" borderId="12" xfId="87" applyFont="1" applyFill="1" applyBorder="1" applyAlignment="1" applyProtection="1">
      <alignment horizontal="center"/>
      <protection locked="0"/>
    </xf>
    <xf numFmtId="0" fontId="82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45" fillId="0" borderId="41" xfId="0" applyFont="1" applyBorder="1" applyAlignment="1">
      <alignment horizontal="center" vertical="top" wrapText="1"/>
    </xf>
    <xf numFmtId="0" fontId="45" fillId="0" borderId="42" xfId="0" applyFont="1" applyBorder="1" applyAlignment="1">
      <alignment horizontal="center" vertical="top" wrapText="1"/>
    </xf>
    <xf numFmtId="0" fontId="46" fillId="0" borderId="41" xfId="0" applyFont="1" applyBorder="1" applyAlignment="1">
      <alignment horizontal="center" vertical="top" wrapText="1"/>
    </xf>
    <xf numFmtId="0" fontId="46" fillId="0" borderId="42" xfId="0" applyFont="1" applyBorder="1" applyAlignment="1">
      <alignment horizontal="center" vertical="top" wrapText="1"/>
    </xf>
    <xf numFmtId="0" fontId="46" fillId="0" borderId="45" xfId="0" applyFont="1" applyBorder="1" applyAlignment="1">
      <alignment horizontal="center" vertical="top" wrapText="1"/>
    </xf>
    <xf numFmtId="0" fontId="46" fillId="0" borderId="39" xfId="0" applyFont="1" applyBorder="1" applyAlignment="1">
      <alignment horizontal="center" vertical="top" wrapText="1"/>
    </xf>
    <xf numFmtId="0" fontId="45" fillId="0" borderId="0" xfId="0" applyFont="1" applyBorder="1" applyAlignment="1">
      <alignment horizontal="center" vertical="top" wrapText="1"/>
    </xf>
    <xf numFmtId="0" fontId="46" fillId="0" borderId="55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top" wrapText="1"/>
    </xf>
    <xf numFmtId="0" fontId="49" fillId="0" borderId="43" xfId="0" applyFont="1" applyBorder="1" applyAlignment="1">
      <alignment horizontal="center" vertical="top" wrapText="1"/>
    </xf>
    <xf numFmtId="0" fontId="49" fillId="0" borderId="40" xfId="0" applyFont="1" applyBorder="1" applyAlignment="1">
      <alignment horizontal="center" vertical="top" wrapText="1"/>
    </xf>
    <xf numFmtId="0" fontId="46" fillId="0" borderId="43" xfId="0" applyFont="1" applyBorder="1" applyAlignment="1">
      <alignment horizontal="center" vertical="top" wrapText="1"/>
    </xf>
    <xf numFmtId="0" fontId="46" fillId="0" borderId="40" xfId="0" applyFont="1" applyBorder="1" applyAlignment="1">
      <alignment horizontal="center" vertical="top" wrapText="1"/>
    </xf>
    <xf numFmtId="0" fontId="45" fillId="0" borderId="41" xfId="0" applyFont="1" applyBorder="1" applyAlignment="1">
      <alignment horizontal="center"/>
    </xf>
    <xf numFmtId="0" fontId="45" fillId="0" borderId="42" xfId="0" applyFont="1" applyBorder="1" applyAlignment="1">
      <alignment horizontal="center"/>
    </xf>
    <xf numFmtId="0" fontId="46" fillId="0" borderId="43" xfId="0" applyFont="1" applyBorder="1" applyAlignment="1">
      <alignment horizontal="center"/>
    </xf>
    <xf numFmtId="0" fontId="46" fillId="0" borderId="40" xfId="0" applyFont="1" applyBorder="1" applyAlignment="1">
      <alignment horizontal="center"/>
    </xf>
    <xf numFmtId="0" fontId="45" fillId="0" borderId="0" xfId="0" applyFont="1" applyAlignment="1">
      <alignment horizontal="left"/>
    </xf>
    <xf numFmtId="0" fontId="46" fillId="0" borderId="37" xfId="0" applyFont="1" applyBorder="1" applyAlignment="1">
      <alignment horizontal="center"/>
    </xf>
    <xf numFmtId="0" fontId="46" fillId="0" borderId="30" xfId="0" applyFont="1" applyBorder="1" applyAlignment="1">
      <alignment horizontal="center"/>
    </xf>
    <xf numFmtId="0" fontId="45" fillId="37" borderId="41" xfId="0" applyFont="1" applyFill="1" applyBorder="1" applyAlignment="1">
      <alignment horizontal="center"/>
    </xf>
    <xf numFmtId="0" fontId="45" fillId="37" borderId="42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4" fillId="0" borderId="0" xfId="0" applyFont="1" applyAlignment="1">
      <alignment horizontal="center" vertical="center" wrapText="1"/>
    </xf>
    <xf numFmtId="0" fontId="49" fillId="37" borderId="45" xfId="0" applyFont="1" applyFill="1" applyBorder="1" applyAlignment="1">
      <alignment horizontal="center"/>
    </xf>
    <xf numFmtId="0" fontId="49" fillId="37" borderId="39" xfId="0" applyFont="1" applyFill="1" applyBorder="1" applyAlignment="1">
      <alignment horizontal="center"/>
    </xf>
    <xf numFmtId="0" fontId="49" fillId="37" borderId="34" xfId="0" applyFont="1" applyFill="1" applyBorder="1" applyAlignment="1">
      <alignment horizontal="center"/>
    </xf>
    <xf numFmtId="0" fontId="49" fillId="37" borderId="41" xfId="0" applyFont="1" applyFill="1" applyBorder="1" applyAlignment="1">
      <alignment horizontal="center"/>
    </xf>
    <xf numFmtId="0" fontId="49" fillId="37" borderId="42" xfId="0" applyFont="1" applyFill="1" applyBorder="1" applyAlignment="1">
      <alignment horizontal="center"/>
    </xf>
    <xf numFmtId="0" fontId="46" fillId="37" borderId="44" xfId="0" applyFont="1" applyFill="1" applyBorder="1" applyAlignment="1">
      <alignment horizontal="center"/>
    </xf>
    <xf numFmtId="0" fontId="46" fillId="37" borderId="42" xfId="0" applyFont="1" applyFill="1" applyBorder="1" applyAlignment="1">
      <alignment horizontal="center"/>
    </xf>
    <xf numFmtId="0" fontId="91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49" fillId="29" borderId="0" xfId="693" applyNumberFormat="1" applyFont="1" applyFill="1" applyBorder="1" applyAlignment="1">
      <alignment horizontal="left" vertical="center"/>
    </xf>
  </cellXfs>
  <cellStyles count="694">
    <cellStyle name=" 1" xfId="1"/>
    <cellStyle name=" 1 2" xfId="2"/>
    <cellStyle name=" 1 3" xfId="3"/>
    <cellStyle name="." xfId="4"/>
    <cellStyle name="??" xfId="462"/>
    <cellStyle name="?? [0.00]_ Att. 1- Cover" xfId="463"/>
    <cellStyle name="?? [0]" xfId="464"/>
    <cellStyle name="???? [0.00]_PRODUCT DETAIL Q1" xfId="465"/>
    <cellStyle name="????_PRODUCT DETAIL Q1" xfId="466"/>
    <cellStyle name="???[0]_00Q3902REV.1" xfId="467"/>
    <cellStyle name="???_???" xfId="468"/>
    <cellStyle name="??[0]_BRE" xfId="469"/>
    <cellStyle name="??_ Att. 1- Cover" xfId="470"/>
    <cellStyle name="_bang CDKT (Cuong)" xfId="471"/>
    <cellStyle name="_Book1" xfId="472"/>
    <cellStyle name="_ÿÿÿÿÿ" xfId="473"/>
    <cellStyle name="W_MARINE" xfId="474"/>
    <cellStyle name="20" xfId="475"/>
    <cellStyle name="20% - Accent1" xfId="390" builtinId="30" customBuiltin="1"/>
    <cellStyle name="20% - Accent1 2" xfId="5"/>
    <cellStyle name="20% - Accent1 3" xfId="417"/>
    <cellStyle name="20% - Accent1 4" xfId="651"/>
    <cellStyle name="20% - Accent2" xfId="394" builtinId="34" customBuiltin="1"/>
    <cellStyle name="20% - Accent2 2" xfId="6"/>
    <cellStyle name="20% - Accent2 3" xfId="418"/>
    <cellStyle name="20% - Accent2 4" xfId="652"/>
    <cellStyle name="20% - Accent3" xfId="398" builtinId="38" customBuiltin="1"/>
    <cellStyle name="20% - Accent3 2" xfId="7"/>
    <cellStyle name="20% - Accent3 3" xfId="419"/>
    <cellStyle name="20% - Accent3 4" xfId="653"/>
    <cellStyle name="20% - Accent4" xfId="402" builtinId="42" customBuiltin="1"/>
    <cellStyle name="20% - Accent4 2" xfId="8"/>
    <cellStyle name="20% - Accent4 3" xfId="420"/>
    <cellStyle name="20% - Accent4 4" xfId="654"/>
    <cellStyle name="20% - Accent5" xfId="406" builtinId="46" customBuiltin="1"/>
    <cellStyle name="20% - Accent5 2" xfId="9"/>
    <cellStyle name="20% - Accent5 3" xfId="421"/>
    <cellStyle name="20% - Accent5 4" xfId="655"/>
    <cellStyle name="20% - Accent6" xfId="410" builtinId="50" customBuiltin="1"/>
    <cellStyle name="20% - Accent6 2" xfId="10"/>
    <cellStyle name="20% - Accent6 3" xfId="422"/>
    <cellStyle name="20% - Accent6 4" xfId="656"/>
    <cellStyle name="40% - Accent1" xfId="391" builtinId="31" customBuiltin="1"/>
    <cellStyle name="40% - Accent1 2" xfId="11"/>
    <cellStyle name="40% - Accent1 3" xfId="423"/>
    <cellStyle name="40% - Accent1 4" xfId="657"/>
    <cellStyle name="40% - Accent2" xfId="395" builtinId="35" customBuiltin="1"/>
    <cellStyle name="40% - Accent2 2" xfId="12"/>
    <cellStyle name="40% - Accent2 3" xfId="424"/>
    <cellStyle name="40% - Accent2 4" xfId="658"/>
    <cellStyle name="40% - Accent3" xfId="399" builtinId="39" customBuiltin="1"/>
    <cellStyle name="40% - Accent3 2" xfId="13"/>
    <cellStyle name="40% - Accent3 3" xfId="425"/>
    <cellStyle name="40% - Accent3 4" xfId="659"/>
    <cellStyle name="40% - Accent4" xfId="403" builtinId="43" customBuiltin="1"/>
    <cellStyle name="40% - Accent4 2" xfId="14"/>
    <cellStyle name="40% - Accent4 3" xfId="426"/>
    <cellStyle name="40% - Accent4 4" xfId="660"/>
    <cellStyle name="40% - Accent5" xfId="407" builtinId="47" customBuiltin="1"/>
    <cellStyle name="40% - Accent5 2" xfId="15"/>
    <cellStyle name="40% - Accent5 3" xfId="427"/>
    <cellStyle name="40% - Accent5 4" xfId="661"/>
    <cellStyle name="40% - Accent6" xfId="411" builtinId="51" customBuiltin="1"/>
    <cellStyle name="40% - Accent6 2" xfId="16"/>
    <cellStyle name="40% - Accent6 3" xfId="428"/>
    <cellStyle name="40% - Accent6 4" xfId="662"/>
    <cellStyle name="60% - Accent1" xfId="392" builtinId="32" customBuiltin="1"/>
    <cellStyle name="60% - Accent1 2" xfId="17"/>
    <cellStyle name="60% - Accent1 3" xfId="429"/>
    <cellStyle name="60% - Accent1 4" xfId="663"/>
    <cellStyle name="60% - Accent2" xfId="396" builtinId="36" customBuiltin="1"/>
    <cellStyle name="60% - Accent2 2" xfId="18"/>
    <cellStyle name="60% - Accent2 3" xfId="430"/>
    <cellStyle name="60% - Accent2 4" xfId="664"/>
    <cellStyle name="60% - Accent3" xfId="400" builtinId="40" customBuiltin="1"/>
    <cellStyle name="60% - Accent3 2" xfId="19"/>
    <cellStyle name="60% - Accent3 3" xfId="431"/>
    <cellStyle name="60% - Accent3 4" xfId="665"/>
    <cellStyle name="60% - Accent4" xfId="404" builtinId="44" customBuiltin="1"/>
    <cellStyle name="60% - Accent4 2" xfId="20"/>
    <cellStyle name="60% - Accent4 3" xfId="432"/>
    <cellStyle name="60% - Accent4 4" xfId="666"/>
    <cellStyle name="60% - Accent5" xfId="408" builtinId="48" customBuiltin="1"/>
    <cellStyle name="60% - Accent5 2" xfId="21"/>
    <cellStyle name="60% - Accent5 3" xfId="433"/>
    <cellStyle name="60% - Accent5 4" xfId="667"/>
    <cellStyle name="60% - Accent6" xfId="412" builtinId="52" customBuiltin="1"/>
    <cellStyle name="60% - Accent6 2" xfId="22"/>
    <cellStyle name="60% - Accent6 3" xfId="434"/>
    <cellStyle name="60% - Accent6 4" xfId="668"/>
    <cellStyle name="Accent1" xfId="389" builtinId="29" customBuiltin="1"/>
    <cellStyle name="Accent1 2" xfId="23"/>
    <cellStyle name="Accent1 3" xfId="435"/>
    <cellStyle name="Accent1 4" xfId="669"/>
    <cellStyle name="Accent2" xfId="393" builtinId="33" customBuiltin="1"/>
    <cellStyle name="Accent2 2" xfId="24"/>
    <cellStyle name="Accent2 3" xfId="436"/>
    <cellStyle name="Accent2 4" xfId="670"/>
    <cellStyle name="Accent3" xfId="397" builtinId="37" customBuiltin="1"/>
    <cellStyle name="Accent3 2" xfId="25"/>
    <cellStyle name="Accent3 3" xfId="437"/>
    <cellStyle name="Accent3 4" xfId="671"/>
    <cellStyle name="Accent4" xfId="401" builtinId="41" customBuiltin="1"/>
    <cellStyle name="Accent4 2" xfId="26"/>
    <cellStyle name="Accent4 3" xfId="438"/>
    <cellStyle name="Accent4 4" xfId="672"/>
    <cellStyle name="Accent5" xfId="405" builtinId="45" customBuiltin="1"/>
    <cellStyle name="Accent5 2" xfId="27"/>
    <cellStyle name="Accent5 3" xfId="439"/>
    <cellStyle name="Accent5 4" xfId="673"/>
    <cellStyle name="Accent6" xfId="409" builtinId="49" customBuiltin="1"/>
    <cellStyle name="Accent6 2" xfId="28"/>
    <cellStyle name="Accent6 3" xfId="440"/>
    <cellStyle name="Accent6 4" xfId="674"/>
    <cellStyle name="ÅëÈ­ [0]_±âÅ¸" xfId="476"/>
    <cellStyle name="AeE­ [0]_INQUIRY ¿µ¾÷AßAø " xfId="477"/>
    <cellStyle name="ÅëÈ­ [0]_S" xfId="478"/>
    <cellStyle name="ÅëÈ­_±âÅ¸" xfId="479"/>
    <cellStyle name="AeE­_INQUIRY ¿µ¾÷AßAø " xfId="480"/>
    <cellStyle name="ÅëÈ­_S" xfId="481"/>
    <cellStyle name="args.style" xfId="482"/>
    <cellStyle name="ÄÞ¸¶ [0]_±âÅ¸" xfId="483"/>
    <cellStyle name="AÞ¸¶ [0]_INQUIRY ¿?¾÷AßAø " xfId="484"/>
    <cellStyle name="ÄÞ¸¶ [0]_S" xfId="485"/>
    <cellStyle name="ÄÞ¸¶_±âÅ¸" xfId="486"/>
    <cellStyle name="AÞ¸¶_INQUIRY ¿?¾÷AßAø " xfId="487"/>
    <cellStyle name="ÄÞ¸¶_S" xfId="488"/>
    <cellStyle name="Bad" xfId="379" builtinId="27" customBuiltin="1"/>
    <cellStyle name="Bad 2" xfId="29"/>
    <cellStyle name="Bad 3" xfId="441"/>
    <cellStyle name="Bad 4" xfId="675"/>
    <cellStyle name="C?AØ_¿?¾÷CoE² " xfId="489"/>
    <cellStyle name="Ç¥ÁØ_#2(M17)_1" xfId="490"/>
    <cellStyle name="C￥AØ_¿μ¾÷CoE² " xfId="491"/>
    <cellStyle name="Ç¥ÁØ_S" xfId="492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 Currency (0)" xfId="493"/>
    <cellStyle name="Calculation" xfId="383" builtinId="22" customBuiltin="1"/>
    <cellStyle name="Calculation 2" xfId="62"/>
    <cellStyle name="Calculation 3" xfId="442"/>
    <cellStyle name="Calculation 4" xfId="676"/>
    <cellStyle name="category" xfId="494"/>
    <cellStyle name="Check Cell" xfId="385" builtinId="23" customBuiltin="1"/>
    <cellStyle name="Check Cell 2" xfId="63"/>
    <cellStyle name="Check Cell 3" xfId="443"/>
    <cellStyle name="Check Cell 4" xfId="677"/>
    <cellStyle name="CHUONG" xfId="495"/>
    <cellStyle name="Comma" xfId="64" builtinId="3"/>
    <cellStyle name="Comma 10" xfId="65"/>
    <cellStyle name="Comma 10 2" xfId="496"/>
    <cellStyle name="Comma 11" xfId="66"/>
    <cellStyle name="Comma 11 2" xfId="67"/>
    <cellStyle name="Comma 11 3" xfId="68"/>
    <cellStyle name="Comma 12" xfId="497"/>
    <cellStyle name="Comma 12 2" xfId="498"/>
    <cellStyle name="Comma 13" xfId="646"/>
    <cellStyle name="Comma 14" xfId="67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2 5" xfId="500"/>
    <cellStyle name="Comma 2 3" xfId="78"/>
    <cellStyle name="Comma 2 3 2" xfId="79"/>
    <cellStyle name="Comma 2 3 2 2" xfId="503"/>
    <cellStyle name="Comma 2 3 2 3" xfId="502"/>
    <cellStyle name="Comma 2 3 3" xfId="80"/>
    <cellStyle name="Comma 2 3 3 2" xfId="81"/>
    <cellStyle name="Comma 2 3 3 3" xfId="82"/>
    <cellStyle name="Comma 2 3 4" xfId="501"/>
    <cellStyle name="Comma 2 4" xfId="83"/>
    <cellStyle name="Comma 2 4 2" xfId="504"/>
    <cellStyle name="Comma 2 5" xfId="84"/>
    <cellStyle name="Comma 2 5 2" xfId="85"/>
    <cellStyle name="Comma 2 5 3" xfId="86"/>
    <cellStyle name="Comma 2 5 4" xfId="461"/>
    <cellStyle name="Comma 2 6" xfId="499"/>
    <cellStyle name="Comma 3" xfId="87"/>
    <cellStyle name="Comma 3 2" xfId="88"/>
    <cellStyle name="Comma 3 3" xfId="505"/>
    <cellStyle name="Comma 4" xfId="89"/>
    <cellStyle name="Comma 4 2" xfId="90"/>
    <cellStyle name="Comma 4 2 2" xfId="508"/>
    <cellStyle name="Comma 4 2 2 2" xfId="509"/>
    <cellStyle name="Comma 4 2 3" xfId="507"/>
    <cellStyle name="Comma 4 3" xfId="91"/>
    <cellStyle name="Comma 4 3 2" xfId="460"/>
    <cellStyle name="Comma 4 4" xfId="506"/>
    <cellStyle name="Comma 5" xfId="92"/>
    <cellStyle name="Comma 5 2" xfId="93"/>
    <cellStyle name="Comma 5 2 2" xfId="94"/>
    <cellStyle name="Comma 5 2 3" xfId="457"/>
    <cellStyle name="Comma 5 3" xfId="95"/>
    <cellStyle name="Comma 5 4" xfId="96"/>
    <cellStyle name="Comma 5 5" xfId="97"/>
    <cellStyle name="Comma 5 6" xfId="98"/>
    <cellStyle name="Comma 5 7" xfId="510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6 5" xfId="511"/>
    <cellStyle name="Comma 7" xfId="105"/>
    <cellStyle name="Comma 7 2" xfId="106"/>
    <cellStyle name="Comma 7 3" xfId="107"/>
    <cellStyle name="Comma 7 4" xfId="512"/>
    <cellStyle name="Comma 8" xfId="108"/>
    <cellStyle name="Comma 8 2" xfId="109"/>
    <cellStyle name="Comma 8 3" xfId="110"/>
    <cellStyle name="Comma 8 4" xfId="458"/>
    <cellStyle name="Comma 9" xfId="111"/>
    <cellStyle name="Comma 9 2" xfId="112"/>
    <cellStyle name="Comma 9 3" xfId="113"/>
    <cellStyle name="Comma 9 4" xfId="647"/>
    <cellStyle name="comma zerodec" xfId="513"/>
    <cellStyle name="Comma[0]" xfId="514"/>
    <cellStyle name="Comma0" xfId="515"/>
    <cellStyle name="Copied" xfId="516"/>
    <cellStyle name="COST1" xfId="517"/>
    <cellStyle name="Cࡵrrency_Sheet1_PRODUCTĠ" xfId="518"/>
    <cellStyle name="Currency [0] 2" xfId="519"/>
    <cellStyle name="Currency [0] 3" xfId="520"/>
    <cellStyle name="Currency [0] 3 2" xfId="521"/>
    <cellStyle name="Currency [0] 3 2 2" xfId="522"/>
    <cellStyle name="Currency0" xfId="523"/>
    <cellStyle name="Currency1" xfId="524"/>
    <cellStyle name="Date" xfId="525"/>
    <cellStyle name="Dezimal [0]_UXO VII" xfId="526"/>
    <cellStyle name="Dezimal_UXO VII" xfId="527"/>
    <cellStyle name="Dollar (zero dec)" xfId="528"/>
    <cellStyle name="Entered" xfId="529"/>
    <cellStyle name="Euro" xfId="114"/>
    <cellStyle name="Euro 2" xfId="115"/>
    <cellStyle name="Euro 3" xfId="116"/>
    <cellStyle name="Euro 4" xfId="530"/>
    <cellStyle name="Explanatory Text" xfId="387" builtinId="53" customBuiltin="1"/>
    <cellStyle name="Explanatory Text 2" xfId="117"/>
    <cellStyle name="Explanatory Text 3" xfId="444"/>
    <cellStyle name="Explanatory Text 4" xfId="679"/>
    <cellStyle name="Fixed" xfId="531"/>
    <cellStyle name="form_so" xfId="532"/>
    <cellStyle name="Good" xfId="378" builtinId="26" customBuiltin="1"/>
    <cellStyle name="Good 2" xfId="118"/>
    <cellStyle name="Good 3" xfId="445"/>
    <cellStyle name="Good 4" xfId="680"/>
    <cellStyle name="Grey" xfId="533"/>
    <cellStyle name="HEADER" xfId="534"/>
    <cellStyle name="Header1" xfId="535"/>
    <cellStyle name="Header2" xfId="536"/>
    <cellStyle name="Heading" xfId="537"/>
    <cellStyle name="Heading 1" xfId="374" builtinId="16" customBuiltin="1"/>
    <cellStyle name="Heading 1 2" xfId="119"/>
    <cellStyle name="Heading 1 3" xfId="446"/>
    <cellStyle name="Heading 1 4" xfId="681"/>
    <cellStyle name="Heading 2" xfId="375" builtinId="17" customBuiltin="1"/>
    <cellStyle name="Heading 2 2" xfId="120"/>
    <cellStyle name="Heading 2 3" xfId="447"/>
    <cellStyle name="Heading 2 4" xfId="682"/>
    <cellStyle name="Heading 3" xfId="376" builtinId="18" customBuiltin="1"/>
    <cellStyle name="Heading 3 2" xfId="121"/>
    <cellStyle name="Heading 3 3" xfId="448"/>
    <cellStyle name="Heading 3 4" xfId="683"/>
    <cellStyle name="Heading 4" xfId="377" builtinId="19" customBuiltin="1"/>
    <cellStyle name="Heading 4 2" xfId="122"/>
    <cellStyle name="Heading 4 3" xfId="449"/>
    <cellStyle name="Heading 4 4" xfId="684"/>
    <cellStyle name="Heading1" xfId="538"/>
    <cellStyle name="Heading2" xfId="539"/>
    <cellStyle name="Hyperlink 2" xfId="123"/>
    <cellStyle name="Hyperlink 2 2" xfId="124"/>
    <cellStyle name="Input" xfId="381" builtinId="20" customBuiltin="1"/>
    <cellStyle name="Input [yellow]" xfId="540"/>
    <cellStyle name="Input 2" xfId="125"/>
    <cellStyle name="Input 3" xfId="450"/>
    <cellStyle name="Input 4" xfId="649"/>
    <cellStyle name="Input 5" xfId="685"/>
    <cellStyle name="Input Cells" xfId="541"/>
    <cellStyle name="j" xfId="126"/>
    <cellStyle name="Linked Cell" xfId="384" builtinId="24" customBuiltin="1"/>
    <cellStyle name="Linked Cell 2" xfId="127"/>
    <cellStyle name="Linked Cell 3" xfId="451"/>
    <cellStyle name="Linked Cell 4" xfId="686"/>
    <cellStyle name="Linked Cells" xfId="542"/>
    <cellStyle name="Milliers [0]_      " xfId="543"/>
    <cellStyle name="Milliers_      " xfId="544"/>
    <cellStyle name="Model" xfId="545"/>
    <cellStyle name="moi" xfId="546"/>
    <cellStyle name="Mon?aire [0]_      " xfId="547"/>
    <cellStyle name="Mon?aire_      " xfId="548"/>
    <cellStyle name="Monétaire [0]_!!!GO" xfId="549"/>
    <cellStyle name="Monétaire_!!!GO" xfId="550"/>
    <cellStyle name="n" xfId="551"/>
    <cellStyle name="Neutral" xfId="380" builtinId="28" customBuiltin="1"/>
    <cellStyle name="Neutral 2" xfId="128"/>
    <cellStyle name="Neutral 3" xfId="452"/>
    <cellStyle name="Neutral 4" xfId="687"/>
    <cellStyle name="New" xfId="552"/>
    <cellStyle name="New Times Roman" xfId="553"/>
    <cellStyle name="no dec" xfId="554"/>
    <cellStyle name="ÑONVÒ" xfId="555"/>
    <cellStyle name="Normal" xfId="0" builtinId="0"/>
    <cellStyle name="Normal - Style1" xfId="556"/>
    <cellStyle name="Normal 10" xfId="129"/>
    <cellStyle name="Normal 10 2" xfId="557"/>
    <cellStyle name="Normal 11" xfId="413"/>
    <cellStyle name="Normal 11 2" xfId="558"/>
    <cellStyle name="Normal 12" xfId="416"/>
    <cellStyle name="Normal 12 2" xfId="559"/>
    <cellStyle name="Normal 13" xfId="560"/>
    <cellStyle name="Normal 14" xfId="561"/>
    <cellStyle name="Normal 15" xfId="562"/>
    <cellStyle name="Normal 16" xfId="563"/>
    <cellStyle name="Normal 17" xfId="564"/>
    <cellStyle name="Normal 18" xfId="565"/>
    <cellStyle name="Normal 19" xfId="566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2 5" xfId="459"/>
    <cellStyle name="Normal 2 3" xfId="143"/>
    <cellStyle name="Normal 2 3 2" xfId="144"/>
    <cellStyle name="Normal 2 3 2 2" xfId="145"/>
    <cellStyle name="Normal 2 3 2 3" xfId="146"/>
    <cellStyle name="Normal 2 3 3" xfId="567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20" xfId="568"/>
    <cellStyle name="Normal 21" xfId="569"/>
    <cellStyle name="Normal 22" xfId="570"/>
    <cellStyle name="Normal 23" xfId="571"/>
    <cellStyle name="Normal 24" xfId="572"/>
    <cellStyle name="Normal 25" xfId="573"/>
    <cellStyle name="Normal 26" xfId="574"/>
    <cellStyle name="Normal 27" xfId="575"/>
    <cellStyle name="Normal 28" xfId="576"/>
    <cellStyle name="Normal 29" xfId="577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21" xfId="578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30" xfId="579"/>
    <cellStyle name="Normal 31" xfId="580"/>
    <cellStyle name="Normal 32" xfId="581"/>
    <cellStyle name="Normal 33" xfId="582"/>
    <cellStyle name="Normal 34" xfId="583"/>
    <cellStyle name="Normal 35" xfId="584"/>
    <cellStyle name="Normal 36" xfId="585"/>
    <cellStyle name="Normal 37" xfId="648"/>
    <cellStyle name="Normal 38" xfId="650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 9 2" xfId="586"/>
    <cellStyle name="Normal_Bao cao tai chinh 280405" xfId="693"/>
    <cellStyle name="Normal1" xfId="587"/>
    <cellStyle name="Normal2" xfId="305"/>
    <cellStyle name="Normal3" xfId="306"/>
    <cellStyle name="Note" xfId="415" builtinId="10" customBuiltin="1"/>
    <cellStyle name="Note 2" xfId="307"/>
    <cellStyle name="Note 3" xfId="414"/>
    <cellStyle name="Note 4" xfId="688"/>
    <cellStyle name="nPlode" xfId="308"/>
    <cellStyle name="NPLOSION" xfId="309"/>
    <cellStyle name="Œ…‹æØ‚è [0.00]_Region Orders (2)" xfId="588"/>
    <cellStyle name="Œ…‹æØ‚è_Region Orders (2)" xfId="589"/>
    <cellStyle name="omma [0]_Mktg Prog" xfId="590"/>
    <cellStyle name="ormal_Sheet1_1" xfId="591"/>
    <cellStyle name="Output" xfId="382" builtinId="21" customBuiltin="1"/>
    <cellStyle name="Output 2" xfId="310"/>
    <cellStyle name="Output 3" xfId="453"/>
    <cellStyle name="Output 4" xfId="689"/>
    <cellStyle name="per.style" xfId="592"/>
    <cellStyle name="Percent" xfId="311" builtinId="5"/>
    <cellStyle name="Percent (0)" xfId="593"/>
    <cellStyle name="Percent [2]" xfId="594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2 6" xfId="595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PERCENTAGE" xfId="596"/>
    <cellStyle name="pricing" xfId="597"/>
    <cellStyle name="PSChar" xfId="598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RevList" xfId="599"/>
    <cellStyle name="serJet 1200 Series PCL 6" xfId="600"/>
    <cellStyle name="Style 1" xfId="366"/>
    <cellStyle name="Style 1 2" xfId="367"/>
    <cellStyle name="Style 1 3" xfId="368"/>
    <cellStyle name="Style 1 4" xfId="601"/>
    <cellStyle name="Style 2" xfId="602"/>
    <cellStyle name="subhead" xfId="603"/>
    <cellStyle name="Subtotal" xfId="604"/>
    <cellStyle name="Summary" xfId="369"/>
    <cellStyle name="T" xfId="605"/>
    <cellStyle name="th" xfId="606"/>
    <cellStyle name="Thuyet minh" xfId="607"/>
    <cellStyle name="Tickmark" xfId="608"/>
    <cellStyle name="Title" xfId="373" builtinId="15" customBuiltin="1"/>
    <cellStyle name="Title 2" xfId="370"/>
    <cellStyle name="Title 3" xfId="454"/>
    <cellStyle name="Title 4" xfId="690"/>
    <cellStyle name="Total" xfId="388" builtinId="25" customBuiltin="1"/>
    <cellStyle name="Total 2" xfId="371"/>
    <cellStyle name="Total 3" xfId="455"/>
    <cellStyle name="Total 4" xfId="691"/>
    <cellStyle name="viet" xfId="609"/>
    <cellStyle name="viet2" xfId="610"/>
    <cellStyle name="vnhead1" xfId="611"/>
    <cellStyle name="vnhead3" xfId="612"/>
    <cellStyle name="vntxt1" xfId="613"/>
    <cellStyle name="vntxt2" xfId="614"/>
    <cellStyle name="Währung [0]_UXO VII" xfId="615"/>
    <cellStyle name="Währung_UXO VII" xfId="616"/>
    <cellStyle name="Warning Text" xfId="386" builtinId="11" customBuiltin="1"/>
    <cellStyle name="Warning Text 2" xfId="372"/>
    <cellStyle name="Warning Text 3" xfId="456"/>
    <cellStyle name="Warning Text 4" xfId="692"/>
    <cellStyle name="センター" xfId="617"/>
    <cellStyle name="เครื่องหมายสกุลเงิน [0]_FTC_OFFER" xfId="618"/>
    <cellStyle name="เครื่องหมายสกุลเงิน_FTC_OFFER" xfId="619"/>
    <cellStyle name="ปกติ_FTC_OFFER" xfId="620"/>
    <cellStyle name=" [0.00]_ Att. 1- Cover" xfId="621"/>
    <cellStyle name="_ Att. 1- Cover" xfId="622"/>
    <cellStyle name="?_ Att. 1- Cover" xfId="623"/>
    <cellStyle name="똿뗦먛귟 [0.00]_PRODUCT DETAIL Q1" xfId="624"/>
    <cellStyle name="똿뗦먛귟_PRODUCT DETAIL Q1" xfId="625"/>
    <cellStyle name="믅됞 [0.00]_PRODUCT DETAIL Q1" xfId="626"/>
    <cellStyle name="믅됞_PRODUCT DETAIL Q1" xfId="627"/>
    <cellStyle name="백분율_††††† " xfId="628"/>
    <cellStyle name="뷭?_BOOKSHIP" xfId="629"/>
    <cellStyle name="콤마 [0]_ 비목별 월별기술 " xfId="630"/>
    <cellStyle name="콤마_ 비목별 월별기술 " xfId="631"/>
    <cellStyle name="통화 [0]_††††† " xfId="632"/>
    <cellStyle name="통화_††††† " xfId="633"/>
    <cellStyle name="표준_(정보부문)월별인원계획" xfId="634"/>
    <cellStyle name="一般_00Q3902REV.1" xfId="635"/>
    <cellStyle name="千分位[0]_00Q3902REV.1" xfId="636"/>
    <cellStyle name="千分位_00Q3902REV.1" xfId="637"/>
    <cellStyle name="桁区切り [0.00]_††††† " xfId="638"/>
    <cellStyle name="桁区切り_††††† " xfId="639"/>
    <cellStyle name="標準_††††† " xfId="640"/>
    <cellStyle name="貨幣 [0]_00Q3902REV.1" xfId="641"/>
    <cellStyle name="貨幣[0]_BRE" xfId="642"/>
    <cellStyle name="貨幣_00Q3902REV.1" xfId="643"/>
    <cellStyle name="通貨 [0.00]_††††† " xfId="644"/>
    <cellStyle name="通貨_††††† " xfId="645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1846927</xdr:colOff>
      <xdr:row>1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2429010" cy="46566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09" t="s">
        <v>50</v>
      </c>
      <c r="B2" s="310"/>
      <c r="C2" s="310"/>
      <c r="D2" s="310"/>
      <c r="E2" s="310"/>
      <c r="F2" s="310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11" t="s">
        <v>51</v>
      </c>
      <c r="D3" s="311"/>
      <c r="E3" s="311"/>
      <c r="F3" s="311"/>
      <c r="G3" s="311"/>
      <c r="H3" s="311"/>
      <c r="I3" s="311"/>
      <c r="J3" s="311"/>
      <c r="K3" s="311"/>
      <c r="L3" s="311"/>
      <c r="M3" s="312" t="s">
        <v>23</v>
      </c>
      <c r="N3" s="319"/>
      <c r="O3" s="326" t="s">
        <v>24</v>
      </c>
      <c r="P3" s="327"/>
      <c r="Q3" s="312" t="s">
        <v>5</v>
      </c>
      <c r="R3" s="312"/>
      <c r="S3" s="319"/>
      <c r="T3" s="314"/>
      <c r="U3" s="321" t="s">
        <v>26</v>
      </c>
      <c r="V3" s="322"/>
      <c r="W3" s="323" t="s">
        <v>25</v>
      </c>
    </row>
    <row r="4" spans="1:23" ht="12.75" customHeight="1">
      <c r="A4" s="319" t="s">
        <v>27</v>
      </c>
      <c r="B4" s="312" t="s">
        <v>28</v>
      </c>
      <c r="C4" s="312" t="s">
        <v>29</v>
      </c>
      <c r="D4" s="312" t="s">
        <v>30</v>
      </c>
      <c r="E4" s="312" t="s">
        <v>31</v>
      </c>
      <c r="F4" s="312" t="s">
        <v>32</v>
      </c>
      <c r="G4" s="312" t="s">
        <v>33</v>
      </c>
      <c r="H4" s="315" t="s">
        <v>52</v>
      </c>
      <c r="I4" s="312" t="s">
        <v>34</v>
      </c>
      <c r="J4" s="314"/>
      <c r="K4" s="312" t="s">
        <v>35</v>
      </c>
      <c r="L4" s="312" t="s">
        <v>36</v>
      </c>
      <c r="M4" s="312" t="s">
        <v>35</v>
      </c>
      <c r="N4" s="312" t="s">
        <v>37</v>
      </c>
      <c r="O4" s="312" t="s">
        <v>35</v>
      </c>
      <c r="P4" s="312" t="s">
        <v>37</v>
      </c>
      <c r="Q4" s="312" t="s">
        <v>38</v>
      </c>
      <c r="R4" s="312" t="s">
        <v>39</v>
      </c>
      <c r="S4" s="312" t="s">
        <v>36</v>
      </c>
      <c r="T4" s="312" t="s">
        <v>39</v>
      </c>
      <c r="U4" s="315" t="s">
        <v>36</v>
      </c>
      <c r="V4" s="312" t="s">
        <v>39</v>
      </c>
      <c r="W4" s="324"/>
    </row>
    <row r="5" spans="1:23">
      <c r="A5" s="314"/>
      <c r="B5" s="314"/>
      <c r="C5" s="314"/>
      <c r="D5" s="314"/>
      <c r="E5" s="314"/>
      <c r="F5" s="314"/>
      <c r="G5" s="314"/>
      <c r="H5" s="316"/>
      <c r="I5" s="106" t="s">
        <v>40</v>
      </c>
      <c r="J5" s="106" t="s">
        <v>41</v>
      </c>
      <c r="K5" s="314"/>
      <c r="L5" s="314"/>
      <c r="M5" s="314"/>
      <c r="N5" s="314"/>
      <c r="O5" s="314"/>
      <c r="P5" s="314"/>
      <c r="Q5" s="313"/>
      <c r="R5" s="313"/>
      <c r="S5" s="314"/>
      <c r="T5" s="313"/>
      <c r="U5" s="316"/>
      <c r="V5" s="320"/>
      <c r="W5" s="325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17" t="s">
        <v>5</v>
      </c>
      <c r="B179" s="318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V4:V5"/>
    <mergeCell ref="U3:V3"/>
    <mergeCell ref="W3:W5"/>
    <mergeCell ref="Q4:Q5"/>
    <mergeCell ref="M3:N3"/>
    <mergeCell ref="O3:P3"/>
    <mergeCell ref="Q3:T3"/>
    <mergeCell ref="U4:U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33" t="s">
        <v>210</v>
      </c>
      <c r="B1" s="333"/>
      <c r="C1" s="333"/>
      <c r="D1" s="333"/>
      <c r="E1" s="333"/>
      <c r="F1" s="333"/>
      <c r="G1" s="333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34" t="e">
        <f>#REF!</f>
        <v>#REF!</v>
      </c>
      <c r="C2" s="335"/>
      <c r="D2" s="335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32"/>
      <c r="C3" s="332"/>
      <c r="D3" s="332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28">
        <v>41948</v>
      </c>
      <c r="C4" s="328"/>
      <c r="D4" s="328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28">
        <v>41949</v>
      </c>
      <c r="C5" s="328"/>
      <c r="D5" s="328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32">
        <v>111000</v>
      </c>
      <c r="C6" s="332"/>
      <c r="D6" s="332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30">
        <f>+$B$6*$F$7/$C$7</f>
        <v>111000</v>
      </c>
      <c r="C8" s="330"/>
      <c r="D8" s="330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28" t="s">
        <v>226</v>
      </c>
      <c r="C9" s="328"/>
      <c r="D9" s="328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32" t="e">
        <f>VLOOKUP(I11,#REF!,4,0)*1000</f>
        <v>#REF!</v>
      </c>
      <c r="C11" s="332"/>
      <c r="D11" s="332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30" t="e">
        <f>+ ROUND((B11-B19)*F10/C10,0)</f>
        <v>#REF!</v>
      </c>
      <c r="C12" s="330"/>
      <c r="D12" s="330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31" t="s">
        <v>212</v>
      </c>
      <c r="C13" s="331"/>
      <c r="D13" s="331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30">
        <f>+IF($E$13=1,ROUNDDOWN($B$8*$F$10/$C$10,0),IF(MROUND($B$8*$F$10/$C$10,10)-($B$8*$F$10/$C$10)&gt;0,MROUND($B$8*$F$10/$C$10,10)-10,MROUND($B$8*$F$10/$C$10,10)))</f>
        <v>55500</v>
      </c>
      <c r="C14" s="330"/>
      <c r="D14" s="330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30">
        <f>ROUNDDOWN($B$8*$F$10/$C$10,0)-B14</f>
        <v>0</v>
      </c>
      <c r="C15" s="330"/>
      <c r="D15" s="330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31" t="s">
        <v>223</v>
      </c>
      <c r="C16" s="331"/>
      <c r="D16" s="331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32">
        <v>10000</v>
      </c>
      <c r="C17" s="332"/>
      <c r="D17" s="332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30">
        <f>+IF($E$16=1,B17*B15,0)</f>
        <v>0</v>
      </c>
      <c r="C18" s="330"/>
      <c r="D18" s="330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32">
        <v>10000</v>
      </c>
      <c r="C19" s="332"/>
      <c r="D19" s="332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30">
        <f>+B19*B14</f>
        <v>555000000</v>
      </c>
      <c r="C20" s="330"/>
      <c r="D20" s="330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28"/>
      <c r="C21" s="328"/>
      <c r="D21" s="328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29" t="s">
        <v>241</v>
      </c>
      <c r="F23" s="329"/>
      <c r="G23" s="329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  <mergeCell ref="B21:D21"/>
    <mergeCell ref="E23:G23"/>
    <mergeCell ref="B15:D15"/>
    <mergeCell ref="B16:D16"/>
    <mergeCell ref="B17:D17"/>
    <mergeCell ref="B18:D18"/>
    <mergeCell ref="B19:D19"/>
    <mergeCell ref="B20:D20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37" t="s">
        <v>328</v>
      </c>
      <c r="F1" s="337"/>
      <c r="G1" s="338" t="s">
        <v>329</v>
      </c>
      <c r="H1" s="338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39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39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39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36" t="s">
        <v>398</v>
      </c>
      <c r="C62" s="336" t="s">
        <v>310</v>
      </c>
      <c r="D62" s="336" t="s">
        <v>403</v>
      </c>
      <c r="E62" s="340">
        <v>140130</v>
      </c>
      <c r="F62" s="340">
        <v>7</v>
      </c>
      <c r="G62" s="40">
        <v>215002</v>
      </c>
      <c r="H62" s="40">
        <v>0</v>
      </c>
    </row>
    <row r="63" spans="1:9" s="40" customFormat="1">
      <c r="B63" s="336"/>
      <c r="C63" s="336"/>
      <c r="D63" s="336"/>
      <c r="E63" s="340"/>
      <c r="F63" s="340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41" t="s">
        <v>20</v>
      </c>
      <c r="C32" s="341"/>
      <c r="D32" s="341"/>
      <c r="E32" s="341"/>
      <c r="F32" s="341"/>
      <c r="G32" s="341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41" t="s">
        <v>14</v>
      </c>
      <c r="C39" s="341"/>
      <c r="D39" s="341"/>
      <c r="E39" s="341"/>
      <c r="F39" s="341"/>
      <c r="G39" s="341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42"/>
      <c r="E43" s="343"/>
      <c r="F43" s="343"/>
      <c r="G43" s="343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73"/>
  <sheetViews>
    <sheetView tabSelected="1" view="pageBreakPreview" topLeftCell="A11" zoomScaleNormal="100" zoomScaleSheetLayoutView="100" workbookViewId="0">
      <selection activeCell="K50" sqref="K50"/>
    </sheetView>
  </sheetViews>
  <sheetFormatPr defaultColWidth="9.140625" defaultRowHeight="15"/>
  <cols>
    <col min="1" max="1" width="2.140625" style="167" customWidth="1"/>
    <col min="2" max="2" width="6.42578125" style="167" customWidth="1"/>
    <col min="3" max="3" width="30.42578125" style="167" customWidth="1"/>
    <col min="4" max="4" width="45.7109375" style="167" customWidth="1"/>
    <col min="5" max="6" width="24.5703125" style="167" customWidth="1"/>
    <col min="7" max="7" width="21.42578125" style="167" customWidth="1"/>
    <col min="8" max="8" width="17.5703125" style="167" bestFit="1" customWidth="1"/>
    <col min="9" max="9" width="14.85546875" style="167" bestFit="1" customWidth="1"/>
    <col min="10" max="10" width="11.85546875" style="167" bestFit="1" customWidth="1"/>
    <col min="11" max="11" width="19" style="167" bestFit="1" customWidth="1"/>
    <col min="12" max="16384" width="9.140625" style="167"/>
  </cols>
  <sheetData>
    <row r="1" spans="1:6" ht="24" customHeight="1">
      <c r="A1" s="344" t="s">
        <v>563</v>
      </c>
      <c r="B1" s="344"/>
      <c r="C1" s="344"/>
      <c r="D1" s="344"/>
      <c r="E1" s="344"/>
      <c r="F1" s="344"/>
    </row>
    <row r="2" spans="1:6" ht="15.75" customHeight="1">
      <c r="A2" s="368" t="s">
        <v>564</v>
      </c>
      <c r="B2" s="368"/>
      <c r="C2" s="368"/>
      <c r="D2" s="368"/>
      <c r="E2" s="368"/>
      <c r="F2" s="368"/>
    </row>
    <row r="3" spans="1:6" ht="19.5" customHeight="1">
      <c r="A3" s="369" t="s">
        <v>582</v>
      </c>
      <c r="B3" s="369"/>
      <c r="C3" s="369"/>
      <c r="D3" s="369"/>
      <c r="E3" s="369"/>
      <c r="F3" s="369"/>
    </row>
    <row r="4" spans="1:6" ht="18" customHeight="1">
      <c r="A4" s="370" t="s">
        <v>565</v>
      </c>
      <c r="B4" s="370"/>
      <c r="C4" s="370"/>
      <c r="D4" s="370"/>
      <c r="E4" s="370"/>
      <c r="F4" s="370"/>
    </row>
    <row r="5" spans="1:6" ht="15.75" customHeight="1">
      <c r="A5" s="168"/>
      <c r="B5" s="168"/>
      <c r="C5" s="168"/>
      <c r="D5" s="168"/>
      <c r="E5" s="168"/>
      <c r="F5" s="168"/>
    </row>
    <row r="6" spans="1:6" ht="15.75" customHeight="1">
      <c r="A6" s="344" t="s">
        <v>566</v>
      </c>
      <c r="B6" s="344"/>
      <c r="C6" s="344"/>
      <c r="D6" s="344"/>
      <c r="E6" s="344"/>
      <c r="F6" s="344"/>
    </row>
    <row r="7" spans="1:6" ht="15.75" customHeight="1">
      <c r="A7" s="344" t="s">
        <v>567</v>
      </c>
      <c r="B7" s="344"/>
      <c r="C7" s="344"/>
      <c r="D7" s="344"/>
      <c r="E7" s="344"/>
      <c r="F7" s="344"/>
    </row>
    <row r="8" spans="1:6" ht="15.75" customHeight="1">
      <c r="A8" s="169"/>
      <c r="B8" s="169"/>
      <c r="C8" s="169"/>
      <c r="D8" s="169"/>
      <c r="E8" s="169"/>
      <c r="F8" s="169"/>
    </row>
    <row r="9" spans="1:6" ht="15.75" customHeight="1">
      <c r="A9" s="169"/>
      <c r="B9" s="169"/>
      <c r="C9" s="165" t="s">
        <v>568</v>
      </c>
      <c r="D9" s="163" t="s">
        <v>569</v>
      </c>
      <c r="E9" s="169"/>
      <c r="F9" s="169"/>
    </row>
    <row r="10" spans="1:6" ht="15.75" customHeight="1">
      <c r="A10" s="169"/>
      <c r="B10" s="169"/>
      <c r="C10" s="170" t="s">
        <v>570</v>
      </c>
      <c r="D10" s="164" t="s">
        <v>571</v>
      </c>
      <c r="E10" s="169"/>
      <c r="F10" s="169"/>
    </row>
    <row r="11" spans="1:6" ht="15.75" customHeight="1">
      <c r="A11" s="169"/>
      <c r="B11" s="169"/>
      <c r="C11" s="169"/>
      <c r="D11" s="169"/>
      <c r="E11" s="169"/>
      <c r="F11" s="169"/>
    </row>
    <row r="12" spans="1:6" ht="15.75" customHeight="1">
      <c r="A12" s="171" t="s">
        <v>532</v>
      </c>
      <c r="B12" s="171"/>
      <c r="C12" s="171"/>
      <c r="D12" s="171" t="s">
        <v>561</v>
      </c>
      <c r="E12" s="172"/>
      <c r="F12" s="172"/>
    </row>
    <row r="13" spans="1:6" ht="15.75" customHeight="1">
      <c r="A13" s="173"/>
      <c r="B13" s="173" t="s">
        <v>533</v>
      </c>
      <c r="C13" s="173"/>
      <c r="D13" s="173" t="s">
        <v>562</v>
      </c>
      <c r="E13" s="172"/>
      <c r="F13" s="172"/>
    </row>
    <row r="14" spans="1:6" s="174" customFormat="1" ht="15.75" customHeight="1">
      <c r="A14" s="171" t="s">
        <v>534</v>
      </c>
      <c r="B14" s="171"/>
      <c r="C14" s="171"/>
      <c r="D14" s="171" t="s">
        <v>535</v>
      </c>
      <c r="E14" s="171"/>
    </row>
    <row r="15" spans="1:6" ht="15.75" customHeight="1">
      <c r="A15" s="172"/>
      <c r="B15" s="173" t="s">
        <v>536</v>
      </c>
      <c r="C15" s="172"/>
      <c r="D15" s="173" t="s">
        <v>537</v>
      </c>
      <c r="E15" s="172"/>
    </row>
    <row r="16" spans="1:6" s="174" customFormat="1" ht="15.75" customHeight="1">
      <c r="A16" s="171" t="s">
        <v>538</v>
      </c>
      <c r="B16" s="171"/>
      <c r="C16" s="171"/>
      <c r="D16" s="171" t="s">
        <v>592</v>
      </c>
    </row>
    <row r="17" spans="1:11" ht="15.75" customHeight="1">
      <c r="A17" s="172"/>
      <c r="B17" s="173" t="s">
        <v>539</v>
      </c>
      <c r="C17" s="172"/>
      <c r="D17" s="173" t="s">
        <v>593</v>
      </c>
    </row>
    <row r="18" spans="1:11" s="174" customFormat="1" ht="15.75" customHeight="1">
      <c r="A18" s="363" t="s">
        <v>572</v>
      </c>
      <c r="B18" s="363"/>
      <c r="C18" s="363"/>
      <c r="D18" s="161" t="str">
        <f>"Từ ngày "&amp;TEXT(F25+1,"dd/mm/yyyy")&amp;" đến "&amp;TEXT(E25,"dd/mm/yyyy")</f>
        <v>Từ ngày 31/08/2026 đến 06/09/2026</v>
      </c>
      <c r="G18" s="175"/>
    </row>
    <row r="19" spans="1:11" ht="15.75" customHeight="1">
      <c r="A19" s="176"/>
      <c r="B19" s="177" t="s">
        <v>573</v>
      </c>
      <c r="C19" s="294"/>
      <c r="D19" s="295" t="str">
        <f>"From "&amp;TEXT(F25+1,"dd/mm/yyyy")&amp;" to "&amp;TEXT(E25,"dd/mm/yyyy")</f>
        <v>From 31/08/2026 to 06/09/2026</v>
      </c>
      <c r="E19" s="187"/>
      <c r="F19" s="187"/>
      <c r="G19" s="296"/>
      <c r="H19" s="178"/>
    </row>
    <row r="20" spans="1:11" ht="15.75" customHeight="1">
      <c r="A20" s="179">
        <v>5</v>
      </c>
      <c r="B20" s="179" t="s">
        <v>580</v>
      </c>
      <c r="C20" s="297"/>
      <c r="D20" s="298">
        <f>E25+1</f>
        <v>46272</v>
      </c>
      <c r="E20" s="299"/>
      <c r="F20" s="299"/>
      <c r="G20" s="296"/>
      <c r="H20" s="175"/>
    </row>
    <row r="21" spans="1:11" ht="15.75" customHeight="1">
      <c r="A21" s="176"/>
      <c r="B21" s="177" t="s">
        <v>581</v>
      </c>
      <c r="C21" s="294"/>
      <c r="D21" s="300">
        <f>D20</f>
        <v>46272</v>
      </c>
      <c r="E21" s="301"/>
      <c r="F21" s="301"/>
      <c r="G21" s="301"/>
      <c r="H21" s="175"/>
    </row>
    <row r="22" spans="1:11" ht="15.75" customHeight="1">
      <c r="A22" s="179"/>
      <c r="B22" s="179"/>
      <c r="C22" s="179"/>
      <c r="D22" s="179"/>
      <c r="E22" s="179"/>
      <c r="F22" s="180" t="s">
        <v>540</v>
      </c>
      <c r="H22" s="178"/>
    </row>
    <row r="23" spans="1:11" ht="15.75" customHeight="1">
      <c r="A23" s="371" t="s">
        <v>531</v>
      </c>
      <c r="B23" s="372"/>
      <c r="C23" s="373" t="s">
        <v>541</v>
      </c>
      <c r="D23" s="372"/>
      <c r="E23" s="274" t="s">
        <v>542</v>
      </c>
      <c r="F23" s="275" t="s">
        <v>560</v>
      </c>
      <c r="H23" s="178"/>
      <c r="K23" s="181"/>
    </row>
    <row r="24" spans="1:11" ht="15.75" customHeight="1">
      <c r="A24" s="374" t="s">
        <v>27</v>
      </c>
      <c r="B24" s="375"/>
      <c r="C24" s="376" t="s">
        <v>330</v>
      </c>
      <c r="D24" s="377"/>
      <c r="E24" s="182" t="s">
        <v>543</v>
      </c>
      <c r="F24" s="182" t="s">
        <v>559</v>
      </c>
      <c r="H24" s="178"/>
      <c r="K24" s="181"/>
    </row>
    <row r="25" spans="1:11" ht="15.75" customHeight="1">
      <c r="A25" s="183"/>
      <c r="B25" s="184"/>
      <c r="C25" s="185"/>
      <c r="D25" s="185"/>
      <c r="E25" s="186">
        <f>F25+7</f>
        <v>46271</v>
      </c>
      <c r="F25" s="186">
        <v>46264</v>
      </c>
      <c r="G25" s="187"/>
      <c r="H25" s="178"/>
      <c r="K25" s="181"/>
    </row>
    <row r="26" spans="1:11" ht="15.75" customHeight="1">
      <c r="A26" s="366" t="s">
        <v>574</v>
      </c>
      <c r="B26" s="367"/>
      <c r="C26" s="188" t="s">
        <v>544</v>
      </c>
      <c r="D26" s="188"/>
      <c r="E26" s="189"/>
      <c r="F26" s="271"/>
      <c r="H26" s="178"/>
      <c r="K26" s="190"/>
    </row>
    <row r="27" spans="1:11" ht="15.75" customHeight="1">
      <c r="A27" s="191"/>
      <c r="B27" s="192"/>
      <c r="C27" s="193" t="s">
        <v>545</v>
      </c>
      <c r="D27" s="194"/>
      <c r="E27" s="265"/>
      <c r="F27" s="262"/>
      <c r="H27" s="195"/>
      <c r="K27" s="190"/>
    </row>
    <row r="28" spans="1:11" ht="15.75" customHeight="1">
      <c r="A28" s="359">
        <v>1</v>
      </c>
      <c r="B28" s="360"/>
      <c r="C28" s="196" t="s">
        <v>546</v>
      </c>
      <c r="D28" s="197"/>
      <c r="E28" s="266"/>
      <c r="F28" s="272"/>
      <c r="H28" s="198"/>
      <c r="K28" s="190"/>
    </row>
    <row r="29" spans="1:11" ht="15.75" customHeight="1">
      <c r="A29" s="199"/>
      <c r="B29" s="200"/>
      <c r="C29" s="201" t="s">
        <v>547</v>
      </c>
      <c r="D29" s="202"/>
      <c r="E29" s="262"/>
      <c r="F29" s="262"/>
      <c r="H29" s="198"/>
      <c r="K29" s="190"/>
    </row>
    <row r="30" spans="1:11" ht="15.75" customHeight="1">
      <c r="A30" s="361">
        <v>1.1000000000000001</v>
      </c>
      <c r="B30" s="362"/>
      <c r="C30" s="203" t="s">
        <v>584</v>
      </c>
      <c r="D30" s="204"/>
      <c r="E30" s="162">
        <f>F34</f>
        <v>772947811840</v>
      </c>
      <c r="F30" s="162">
        <v>760502190950</v>
      </c>
      <c r="G30" s="205"/>
      <c r="H30" s="206"/>
      <c r="I30" s="205"/>
      <c r="J30" s="205"/>
      <c r="K30" s="181"/>
    </row>
    <row r="31" spans="1:11" ht="15.75" customHeight="1">
      <c r="A31" s="364">
        <v>1.2</v>
      </c>
      <c r="B31" s="365"/>
      <c r="C31" s="207" t="s">
        <v>585</v>
      </c>
      <c r="D31" s="208"/>
      <c r="E31" s="252">
        <f>F35</f>
        <v>13589.55</v>
      </c>
      <c r="F31" s="252">
        <v>13378.61</v>
      </c>
      <c r="G31" s="205"/>
      <c r="H31" s="206"/>
      <c r="I31" s="205"/>
      <c r="J31" s="205"/>
      <c r="K31" s="181"/>
    </row>
    <row r="32" spans="1:11" ht="15.75" customHeight="1">
      <c r="A32" s="359">
        <v>2</v>
      </c>
      <c r="B32" s="360"/>
      <c r="C32" s="196" t="s">
        <v>548</v>
      </c>
      <c r="D32" s="197"/>
      <c r="E32" s="253"/>
      <c r="F32" s="253"/>
      <c r="G32" s="205"/>
      <c r="H32" s="206"/>
      <c r="I32" s="205"/>
      <c r="J32" s="205"/>
      <c r="K32" s="181"/>
    </row>
    <row r="33" spans="1:11" ht="15.75" customHeight="1">
      <c r="A33" s="209"/>
      <c r="B33" s="210"/>
      <c r="C33" s="207" t="s">
        <v>549</v>
      </c>
      <c r="D33" s="202"/>
      <c r="E33" s="254"/>
      <c r="F33" s="254"/>
      <c r="G33" s="205"/>
      <c r="H33" s="206"/>
      <c r="I33" s="205"/>
      <c r="J33" s="205"/>
      <c r="K33" s="181"/>
    </row>
    <row r="34" spans="1:11" ht="15.75" customHeight="1">
      <c r="A34" s="361">
        <v>2.1</v>
      </c>
      <c r="B34" s="362"/>
      <c r="C34" s="203" t="s">
        <v>586</v>
      </c>
      <c r="D34" s="204"/>
      <c r="E34" s="162">
        <v>765555916395</v>
      </c>
      <c r="F34" s="162">
        <v>772947811840</v>
      </c>
      <c r="G34" s="205"/>
      <c r="H34" s="206"/>
      <c r="I34" s="205"/>
      <c r="J34" s="205"/>
      <c r="K34" s="211"/>
    </row>
    <row r="35" spans="1:11" ht="15.75" customHeight="1">
      <c r="A35" s="364">
        <v>2.2000000000000002</v>
      </c>
      <c r="B35" s="365"/>
      <c r="C35" s="212" t="s">
        <v>587</v>
      </c>
      <c r="D35" s="202"/>
      <c r="E35" s="252">
        <v>13457.25</v>
      </c>
      <c r="F35" s="252">
        <v>13589.55</v>
      </c>
      <c r="G35" s="205"/>
      <c r="H35" s="206"/>
      <c r="I35" s="205"/>
      <c r="J35" s="205"/>
    </row>
    <row r="36" spans="1:11" ht="15.75" customHeight="1">
      <c r="A36" s="346">
        <v>3</v>
      </c>
      <c r="B36" s="347"/>
      <c r="C36" s="213" t="s">
        <v>576</v>
      </c>
      <c r="D36" s="214"/>
      <c r="E36" s="255"/>
      <c r="F36" s="255"/>
      <c r="G36" s="205"/>
      <c r="H36" s="206"/>
      <c r="I36" s="205"/>
      <c r="J36" s="205"/>
    </row>
    <row r="37" spans="1:11" ht="15.75" customHeight="1">
      <c r="A37" s="215"/>
      <c r="B37" s="216"/>
      <c r="C37" s="217" t="s">
        <v>577</v>
      </c>
      <c r="D37" s="218"/>
      <c r="E37" s="291">
        <f>E34-E30</f>
        <v>-7391895445</v>
      </c>
      <c r="F37" s="291">
        <v>12445620890</v>
      </c>
      <c r="G37" s="205"/>
      <c r="H37" s="206"/>
      <c r="I37" s="205"/>
      <c r="J37" s="205"/>
    </row>
    <row r="38" spans="1:11" ht="15.75" customHeight="1">
      <c r="A38" s="348">
        <v>3.1</v>
      </c>
      <c r="B38" s="349"/>
      <c r="C38" s="219" t="s">
        <v>550</v>
      </c>
      <c r="D38" s="220"/>
      <c r="E38" s="255"/>
      <c r="F38" s="255"/>
      <c r="G38" s="205"/>
      <c r="H38" s="206"/>
      <c r="I38" s="205"/>
      <c r="J38" s="205"/>
    </row>
    <row r="39" spans="1:11" ht="15.75" customHeight="1">
      <c r="A39" s="221"/>
      <c r="B39" s="222"/>
      <c r="C39" s="217" t="s">
        <v>551</v>
      </c>
      <c r="D39" s="223"/>
      <c r="E39" s="291">
        <f>E37-E41</f>
        <v>-7525052476</v>
      </c>
      <c r="F39" s="291">
        <v>11997774647</v>
      </c>
      <c r="G39" s="205"/>
      <c r="H39" s="206"/>
      <c r="I39" s="205"/>
      <c r="J39" s="205"/>
    </row>
    <row r="40" spans="1:11" ht="15.75" customHeight="1">
      <c r="A40" s="350">
        <v>3.2</v>
      </c>
      <c r="B40" s="351"/>
      <c r="C40" s="224" t="s">
        <v>583</v>
      </c>
      <c r="D40" s="225"/>
      <c r="E40" s="256"/>
      <c r="F40" s="256"/>
      <c r="G40" s="205"/>
      <c r="H40" s="206"/>
      <c r="I40" s="205"/>
      <c r="J40" s="205"/>
    </row>
    <row r="41" spans="1:11" ht="15.75" customHeight="1">
      <c r="A41" s="289"/>
      <c r="B41" s="290"/>
      <c r="C41" s="166" t="s">
        <v>579</v>
      </c>
      <c r="D41" s="223"/>
      <c r="E41" s="291">
        <v>133157031</v>
      </c>
      <c r="F41" s="291">
        <v>447846243</v>
      </c>
      <c r="G41" s="205"/>
      <c r="H41" s="269"/>
      <c r="I41" s="205"/>
      <c r="J41" s="205"/>
    </row>
    <row r="42" spans="1:11" ht="15.75" customHeight="1">
      <c r="A42" s="350">
        <v>3.3</v>
      </c>
      <c r="B42" s="351"/>
      <c r="C42" s="219" t="s">
        <v>552</v>
      </c>
      <c r="D42" s="220"/>
      <c r="E42" s="257"/>
      <c r="F42" s="257"/>
      <c r="G42" s="205"/>
      <c r="H42" s="206"/>
      <c r="I42" s="205"/>
      <c r="J42" s="205"/>
    </row>
    <row r="43" spans="1:11" ht="15.75" customHeight="1">
      <c r="A43" s="221"/>
      <c r="B43" s="226"/>
      <c r="C43" s="166" t="s">
        <v>553</v>
      </c>
      <c r="D43" s="223"/>
      <c r="E43" s="258"/>
      <c r="F43" s="258"/>
      <c r="G43" s="205"/>
      <c r="H43" s="206"/>
      <c r="I43" s="205"/>
      <c r="J43" s="205"/>
    </row>
    <row r="44" spans="1:11" ht="15.75" customHeight="1">
      <c r="A44" s="346">
        <v>4</v>
      </c>
      <c r="B44" s="352">
        <v>4</v>
      </c>
      <c r="C44" s="227" t="s">
        <v>575</v>
      </c>
      <c r="D44" s="220"/>
      <c r="E44" s="270"/>
      <c r="F44" s="270"/>
      <c r="G44" s="205"/>
      <c r="H44" s="206"/>
      <c r="I44" s="205"/>
      <c r="J44" s="205"/>
    </row>
    <row r="45" spans="1:11" ht="15.75" customHeight="1">
      <c r="A45" s="228"/>
      <c r="B45" s="229"/>
      <c r="C45" s="166" t="s">
        <v>578</v>
      </c>
      <c r="D45" s="223"/>
      <c r="E45" s="259">
        <f>E35/E31-1</f>
        <v>-9.7354217027053602E-3</v>
      </c>
      <c r="F45" s="259">
        <v>1.5766959347794707E-2</v>
      </c>
      <c r="G45" s="195"/>
      <c r="H45" s="206"/>
      <c r="I45" s="205"/>
      <c r="J45" s="205"/>
    </row>
    <row r="46" spans="1:11" ht="15.75" customHeight="1">
      <c r="A46" s="346">
        <v>5</v>
      </c>
      <c r="B46" s="352"/>
      <c r="C46" s="230" t="s">
        <v>554</v>
      </c>
      <c r="D46" s="231"/>
      <c r="E46" s="260"/>
      <c r="F46" s="260"/>
      <c r="G46" s="205"/>
      <c r="H46" s="206"/>
      <c r="I46" s="205"/>
      <c r="J46" s="205"/>
    </row>
    <row r="47" spans="1:11" ht="15.75" customHeight="1">
      <c r="A47" s="215"/>
      <c r="B47" s="216"/>
      <c r="C47" s="232" t="s">
        <v>555</v>
      </c>
      <c r="D47" s="233"/>
      <c r="E47" s="261"/>
      <c r="F47" s="261"/>
      <c r="G47" s="205"/>
      <c r="H47" s="206"/>
      <c r="I47" s="205"/>
      <c r="J47" s="205"/>
    </row>
    <row r="48" spans="1:11" ht="15.75" customHeight="1">
      <c r="A48" s="357">
        <v>5.0999999999999996</v>
      </c>
      <c r="B48" s="358"/>
      <c r="C48" s="234" t="s">
        <v>588</v>
      </c>
      <c r="D48" s="204"/>
      <c r="E48" s="293">
        <v>894247330019</v>
      </c>
      <c r="F48" s="293">
        <v>894247330019</v>
      </c>
      <c r="G48" s="205"/>
      <c r="H48" s="206"/>
      <c r="I48" s="205"/>
      <c r="J48" s="205"/>
    </row>
    <row r="49" spans="1:10" ht="15.75" customHeight="1">
      <c r="A49" s="357">
        <v>5.2</v>
      </c>
      <c r="B49" s="358"/>
      <c r="C49" s="235" t="s">
        <v>589</v>
      </c>
      <c r="D49" s="236"/>
      <c r="E49" s="293">
        <v>374529893453</v>
      </c>
      <c r="F49" s="293">
        <v>374529893453</v>
      </c>
      <c r="G49" s="205"/>
      <c r="H49" s="206"/>
      <c r="I49" s="205"/>
      <c r="J49" s="205"/>
    </row>
    <row r="50" spans="1:10" ht="15.75" customHeight="1">
      <c r="A50" s="355">
        <v>6</v>
      </c>
      <c r="B50" s="356"/>
      <c r="C50" s="237" t="s">
        <v>595</v>
      </c>
      <c r="D50" s="238"/>
      <c r="E50" s="263"/>
      <c r="F50" s="273"/>
      <c r="G50" s="205"/>
      <c r="H50" s="206"/>
      <c r="I50" s="205"/>
      <c r="J50" s="205"/>
    </row>
    <row r="51" spans="1:10" ht="15.75" customHeight="1">
      <c r="A51" s="357">
        <v>6.1</v>
      </c>
      <c r="B51" s="358">
        <v>6.1</v>
      </c>
      <c r="C51" s="239" t="s">
        <v>596</v>
      </c>
      <c r="D51" s="240"/>
      <c r="E51" s="292">
        <v>211078.06</v>
      </c>
      <c r="F51" s="292">
        <v>211078.06</v>
      </c>
      <c r="G51" s="268"/>
      <c r="H51" s="206"/>
      <c r="I51" s="205"/>
      <c r="J51" s="205"/>
    </row>
    <row r="52" spans="1:10" ht="15.75" customHeight="1">
      <c r="A52" s="357">
        <v>6.2</v>
      </c>
      <c r="B52" s="358"/>
      <c r="C52" s="203" t="s">
        <v>590</v>
      </c>
      <c r="D52" s="234"/>
      <c r="E52" s="162">
        <f>E51*E35</f>
        <v>2840530222.9349999</v>
      </c>
      <c r="F52" s="162">
        <v>2868455850.2729998</v>
      </c>
      <c r="G52" s="267"/>
      <c r="H52" s="206"/>
      <c r="I52" s="205"/>
      <c r="J52" s="205"/>
    </row>
    <row r="53" spans="1:10" ht="15.75" customHeight="1" thickBot="1">
      <c r="A53" s="353">
        <v>6.2</v>
      </c>
      <c r="B53" s="354">
        <v>6.3</v>
      </c>
      <c r="C53" s="241" t="s">
        <v>594</v>
      </c>
      <c r="D53" s="241"/>
      <c r="E53" s="264">
        <f>E52/E34</f>
        <v>3.7104150880461436E-3</v>
      </c>
      <c r="F53" s="264">
        <v>3.7110601858677227E-3</v>
      </c>
      <c r="G53" s="267"/>
      <c r="H53" s="206"/>
      <c r="I53" s="205"/>
      <c r="J53" s="205"/>
    </row>
    <row r="54" spans="1:10" ht="15.75" customHeight="1">
      <c r="A54" s="242"/>
      <c r="B54" s="242"/>
      <c r="C54" s="242"/>
      <c r="D54" s="242"/>
      <c r="E54" s="243"/>
      <c r="F54" s="243"/>
    </row>
    <row r="55" spans="1:10">
      <c r="B55" s="244"/>
      <c r="C55" s="287" t="s">
        <v>556</v>
      </c>
      <c r="D55" s="287"/>
      <c r="E55" s="345" t="s">
        <v>557</v>
      </c>
      <c r="F55" s="345"/>
    </row>
    <row r="56" spans="1:10">
      <c r="B56" s="244"/>
      <c r="C56" s="245" t="s">
        <v>591</v>
      </c>
      <c r="D56" s="287"/>
      <c r="E56" s="378" t="s">
        <v>558</v>
      </c>
      <c r="F56" s="345"/>
    </row>
    <row r="57" spans="1:10" ht="14.25" customHeight="1">
      <c r="C57" s="246"/>
      <c r="D57" s="246"/>
      <c r="E57" s="173"/>
      <c r="F57" s="173"/>
    </row>
    <row r="58" spans="1:10" ht="14.25" customHeight="1">
      <c r="A58" s="247"/>
      <c r="B58" s="247"/>
    </row>
    <row r="59" spans="1:10" ht="14.25" customHeight="1">
      <c r="A59" s="247"/>
      <c r="B59" s="247"/>
    </row>
    <row r="60" spans="1:10" ht="14.25" customHeight="1">
      <c r="A60" s="247"/>
      <c r="B60" s="247"/>
    </row>
    <row r="61" spans="1:10" ht="14.25" customHeight="1">
      <c r="A61" s="247"/>
      <c r="B61" s="247"/>
    </row>
    <row r="62" spans="1:10" ht="14.25" customHeight="1">
      <c r="A62" s="247"/>
      <c r="B62" s="247"/>
    </row>
    <row r="63" spans="1:10" ht="14.25" customHeight="1">
      <c r="A63" s="247"/>
      <c r="B63" s="247"/>
    </row>
    <row r="64" spans="1:10" ht="14.25" customHeight="1">
      <c r="A64" s="302"/>
      <c r="B64" s="302"/>
      <c r="C64" s="303"/>
      <c r="D64" s="303"/>
      <c r="E64" s="303"/>
      <c r="F64" s="303"/>
    </row>
    <row r="65" spans="1:11" s="276" customFormat="1">
      <c r="A65" s="281" t="s">
        <v>597</v>
      </c>
      <c r="B65" s="281"/>
      <c r="C65" s="281"/>
      <c r="D65" s="281"/>
      <c r="E65" s="380" t="s">
        <v>598</v>
      </c>
      <c r="F65" s="380"/>
      <c r="G65" s="277"/>
      <c r="H65" s="278"/>
      <c r="I65" s="279"/>
      <c r="J65" s="280"/>
      <c r="K65" s="280"/>
    </row>
    <row r="66" spans="1:11" s="276" customFormat="1" ht="16.5" customHeight="1">
      <c r="A66" s="282" t="s">
        <v>600</v>
      </c>
      <c r="B66" s="283"/>
      <c r="C66" s="283"/>
      <c r="D66" s="283"/>
      <c r="E66" s="307" t="s">
        <v>601</v>
      </c>
      <c r="F66" s="308"/>
      <c r="G66" s="304"/>
      <c r="H66" s="278"/>
      <c r="I66" s="279"/>
      <c r="J66" s="280"/>
      <c r="K66" s="280"/>
    </row>
    <row r="67" spans="1:11" s="276" customFormat="1" ht="15.75" customHeight="1">
      <c r="A67" s="284" t="s">
        <v>599</v>
      </c>
      <c r="B67" s="285"/>
      <c r="C67" s="285"/>
      <c r="D67" s="285"/>
      <c r="E67" s="306" t="s">
        <v>602</v>
      </c>
      <c r="F67" s="306"/>
      <c r="G67" s="305"/>
      <c r="H67" s="278"/>
      <c r="I67" s="279"/>
      <c r="J67" s="280"/>
      <c r="K67" s="280"/>
    </row>
    <row r="68" spans="1:11" ht="14.25" customHeight="1">
      <c r="A68" s="247"/>
      <c r="B68" s="247"/>
      <c r="C68" s="287"/>
      <c r="E68" s="345"/>
      <c r="F68" s="345"/>
    </row>
    <row r="69" spans="1:11" ht="14.25" customHeight="1">
      <c r="A69" s="286"/>
      <c r="B69" s="286"/>
      <c r="C69" s="288"/>
      <c r="D69" s="172"/>
      <c r="E69" s="379"/>
      <c r="F69" s="379"/>
    </row>
    <row r="70" spans="1:11" ht="16.5">
      <c r="A70" s="248"/>
      <c r="B70" s="248"/>
      <c r="C70" s="248"/>
      <c r="D70" s="248"/>
    </row>
    <row r="71" spans="1:11" ht="16.5">
      <c r="A71" s="249"/>
      <c r="B71" s="249"/>
      <c r="C71" s="249"/>
      <c r="D71" s="249"/>
    </row>
    <row r="72" spans="1:11" ht="16.5">
      <c r="A72" s="250"/>
      <c r="B72" s="250"/>
      <c r="C72" s="249"/>
      <c r="D72" s="249"/>
    </row>
    <row r="73" spans="1:11" ht="15.75">
      <c r="A73" s="251"/>
      <c r="B73" s="251"/>
    </row>
  </sheetData>
  <mergeCells count="35">
    <mergeCell ref="E56:F56"/>
    <mergeCell ref="E68:F68"/>
    <mergeCell ref="E69:F69"/>
    <mergeCell ref="A40:B40"/>
    <mergeCell ref="A35:B35"/>
    <mergeCell ref="E65:F65"/>
    <mergeCell ref="A31:B31"/>
    <mergeCell ref="A28:B28"/>
    <mergeCell ref="A26:B26"/>
    <mergeCell ref="A2:F2"/>
    <mergeCell ref="A3:F3"/>
    <mergeCell ref="A4:F4"/>
    <mergeCell ref="A6:F6"/>
    <mergeCell ref="A7:F7"/>
    <mergeCell ref="A23:B23"/>
    <mergeCell ref="C23:D23"/>
    <mergeCell ref="A24:B24"/>
    <mergeCell ref="C24:D24"/>
    <mergeCell ref="A30:B30"/>
    <mergeCell ref="A1:F1"/>
    <mergeCell ref="E55:F55"/>
    <mergeCell ref="A36:B36"/>
    <mergeCell ref="A38:B38"/>
    <mergeCell ref="A42:B42"/>
    <mergeCell ref="A46:B46"/>
    <mergeCell ref="A53:B53"/>
    <mergeCell ref="A44:B44"/>
    <mergeCell ref="A50:B50"/>
    <mergeCell ref="A52:B52"/>
    <mergeCell ref="A48:B48"/>
    <mergeCell ref="A49:B49"/>
    <mergeCell ref="A51:B51"/>
    <mergeCell ref="A32:B32"/>
    <mergeCell ref="A34:B34"/>
    <mergeCell ref="A18:C18"/>
  </mergeCells>
  <pageMargins left="0.51181102362204722" right="0.43307086614173229" top="0.39370078740157483" bottom="0.19685039370078741" header="0" footer="0"/>
  <pageSetup paperSize="9" scale="6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F8/uOvFa7+Iw9iikIvWI0CwRbfWjqttheYu5VCZr9Fk=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vpwsb2mNG9RCflmzUPEXkg/SNiZQc8M5U5DrYUZn6YY=</DigestValue>
    </Reference>
  </SignedInfo>
  <SignatureValue>V0woTfDoacu2jrpf6PbF1hqRFdoX6UqjG853F4wOVk2hc+HqicNOSoWgTg3GByk+rEOdS0r/4V5T
Oizm+zqOi3gfqIsk/ADFy82BgI4QnMT7XLpobojLAWIxmApb3sIkIQc+pD2fq+KkAb+3uxriX/RW
3X7NMiI6yVeSEFA+DEecsdIjGemGzfI1cozAlWdJ7hi6whpY5vEaJso6n762z8HPw9qAhoy+/sS4
FgKE1edLV2VQwcGokH3mibj8Y00OSul45C6nnuiyz0c34t7vclM9Vjca4tQMp5JrZ9z8UHy9Bf2y
0g43/SjEXq6ft4nVbnUREbwpl9emEsS/j//Yuw==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5wIdltwMH/92mr7UQS4z6vBntLDQekjWCeNlLbkb1zM=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Db0GoL3VE/E70fW6zRD6g2S8vBwn2VtxhnbEKADRK8M=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PSY7ENI7z2DB7dV5n+MHKlONGTU5fJ3U9gAEkj1ViwM=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MEq/dyZCoHDAdkNUAIdrhZW3lQttMlWbUFpzo6m81jQ=</DigestValue>
      </Reference>
      <Reference URI="/xl/worksheets/sheet3.xml?ContentType=application/vnd.openxmlformats-officedocument.spreadsheetml.worksheet+xml">
        <DigestMethod Algorithm="http://www.w3.org/2001/04/xmlenc#sha256"/>
        <DigestValue>zwXqVFR2/fIKM2Pp81pSpjxnjNewu3aNm0Q40egBPnk=</DigestValue>
      </Reference>
      <Reference URI="/xl/worksheets/sheet4.xml?ContentType=application/vnd.openxmlformats-officedocument.spreadsheetml.worksheet+xml">
        <DigestMethod Algorithm="http://www.w3.org/2001/04/xmlenc#sha256"/>
        <DigestValue>QF2PR1g36Yh+irrP916L1KxypvMLFUXUq1IYbo/Mubc=</DigestValue>
      </Reference>
      <Reference URI="/xl/worksheets/sheet5.xml?ContentType=application/vnd.openxmlformats-officedocument.spreadsheetml.worksheet+xml">
        <DigestMethod Algorithm="http://www.w3.org/2001/04/xmlenc#sha256"/>
        <DigestValue>gAuTZXvlAw0TmTwl+uk9zrcQCKPagmzEuC6yIBDJ2m0=</DigestValue>
      </Reference>
      <Reference URI="/xl/worksheets/sheet6.xml?ContentType=application/vnd.openxmlformats-officedocument.spreadsheetml.worksheet+xml">
        <DigestMethod Algorithm="http://www.w3.org/2001/04/xmlenc#sha256"/>
        <DigestValue>ynUmWHBqWFkUgnYpWwESPZcAzAnj4u06JYJbDtcz90g=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2026-09-07T04:33:19Z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2026-09-07T04:33:19Z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xN6LcxTYP5L0ZgTSM9eqbY34X4nGoWcK8XDswAVzRRM=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Zd/wlshZ0Vhg0JJSyKSfEWPZa58/s2jkX3UxmI/aTi4=</DigestValue>
    </Reference>
  </SignedInfo>
  <SignatureValue>E2q3Iw3smC3UcBZJtH6nD7FOAIGi7Vn5fYEIu8LN4RiqG2Ke3pTh0lqIqk1vuKdOkG313HnPpkCy
yUNA1EBb5hyZremAA/73qstkOrHbeh3vpNLrAQ6nlsMeTuQ9GJK2kjezHUyijAEQOY4kAjkdwHJ1
JVh+gAU7FOgnVNTFIFLX1hJwzEPOUhU0jEmKP6ie2CFD2z+Ac+i8AVPNRdZQw3GVRSC/+L6VtROH
FU/YMpBIQkRLqGSQr4s+iAoekiEG8lrR3Bk2MDRaq4ZuoCW8R6QFnZjei75qKKY6ox1BGDZmWyWv
HD47CqcumlgQV0Hi2YgmOa+p9jcRhGLAtnMLBw==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5wIdltwMH/92mr7UQS4z6vBntLDQekjWCeNlLbkb1zM=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lVVvua68FbhSmqaXxY1YHRSiCiPEB185eTeH07OC91s=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KQrrBeheSn/4IB29Txd1OjStYc0oyE1H3sTjTdXUcO0=</DigestValue>
      </Reference>
      <Reference URI="/xl/styles.xml?ContentType=application/vnd.openxmlformats-officedocument.spreadsheetml.styles+xml">
        <DigestMethod Algorithm="http://www.w3.org/2001/04/xmlenc#sha256"/>
        <DigestValue>Db0GoL3VE/E70fW6zRD6g2S8vBwn2VtxhnbEKADRK8M=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PSY7ENI7z2DB7dV5n+MHKlONGTU5fJ3U9gAEkj1ViwM=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MEq/dyZCoHDAdkNUAIdrhZW3lQttMlWbUFpzo6m81jQ=</DigestValue>
      </Reference>
      <Reference URI="/xl/worksheets/sheet3.xml?ContentType=application/vnd.openxmlformats-officedocument.spreadsheetml.worksheet+xml">
        <DigestMethod Algorithm="http://www.w3.org/2001/04/xmlenc#sha256"/>
        <DigestValue>zwXqVFR2/fIKM2Pp81pSpjxnjNewu3aNm0Q40egBPnk=</DigestValue>
      </Reference>
      <Reference URI="/xl/worksheets/sheet4.xml?ContentType=application/vnd.openxmlformats-officedocument.spreadsheetml.worksheet+xml">
        <DigestMethod Algorithm="http://www.w3.org/2001/04/xmlenc#sha256"/>
        <DigestValue>QF2PR1g36Yh+irrP916L1KxypvMLFUXUq1IYbo/Mubc=</DigestValue>
      </Reference>
      <Reference URI="/xl/worksheets/sheet5.xml?ContentType=application/vnd.openxmlformats-officedocument.spreadsheetml.worksheet+xml">
        <DigestMethod Algorithm="http://www.w3.org/2001/04/xmlenc#sha256"/>
        <DigestValue>gAuTZXvlAw0TmTwl+uk9zrcQCKPagmzEuC6yIBDJ2m0=</DigestValue>
      </Reference>
      <Reference URI="/xl/worksheets/sheet6.xml?ContentType=application/vnd.openxmlformats-officedocument.spreadsheetml.worksheet+xml">
        <DigestMethod Algorithm="http://www.w3.org/2001/04/xmlenc#sha256"/>
        <DigestValue>ynUmWHBqWFkUgnYpWwESPZcAzAnj4u06JYJbDtcz90g=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2026-09-07T09:23:07Z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2026-09-07T09:23:07Z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2024-11-11T03:12:35Z</cp:lastPrinted>
  <dcterms:created xsi:type="dcterms:W3CDTF">2014-09-25T08:23:57Z</dcterms:created>
  <dcterms:modified xsi:type="dcterms:W3CDTF">2026-09-07T03:44:08Z</dcterms:modified>
</cp:coreProperties>
</file>