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<sst xmlns="http://schemas.openxmlformats.org/spreadsheetml/2006/main" count="41" uniqueCount="41">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</sst>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  <xf numFmtId="0" fontId="63" fillId="2" borderId="9" xfId="1" applyFont="1" applyFill="1" applyBorder="1" applyAlignment="1">
      <alignment horizontal="left" vertical="center" wrapText="1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8" zoomScaleNormal="100" zoomScaleSheetLayoutView="100" workbookViewId="0">
      <selection activeCell="H24" sqref="H24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03" t="s">
        <v>0</v>
      </c>
      <c r="C1" s="103"/>
      <c r="D1" s="103"/>
      <c r="E1" s="103"/>
      <c r="F1" s="103"/>
      <c r="G1" s="103"/>
      <c r="H1" s="4"/>
      <c r="I1" s="5"/>
      <c r="J1" s="6"/>
      <c r="K1" s="6"/>
      <c r="L1" s="6"/>
    </row>
    <row r="2" spans="2:12" ht="58.5" customHeight="1">
      <c r="B2" s="104" t="s">
        <v>16</v>
      </c>
      <c r="C2" s="104"/>
      <c r="D2" s="104"/>
      <c r="E2" s="104"/>
      <c r="F2" s="104"/>
      <c r="G2" s="104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05" t="s">
        <v>1</v>
      </c>
      <c r="C4" s="105"/>
      <c r="D4" s="105"/>
      <c r="E4" s="105"/>
      <c r="F4" s="105"/>
      <c r="G4" s="105"/>
    </row>
    <row r="5" spans="2:12" ht="17.25" customHeight="1">
      <c r="B5" s="100" t="s">
        <v>2</v>
      </c>
      <c r="C5" s="100"/>
      <c r="D5" s="100"/>
      <c r="E5" s="100"/>
      <c r="F5" s="100"/>
      <c r="G5" s="100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08" t="s">
        <v>29</v>
      </c>
      <c r="F11" s="108"/>
      <c r="G11" s="108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09" t="s">
        <v>33</v>
      </c>
      <c r="F12" s="109"/>
      <c r="G12" s="109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0" t="s">
        <v>32</v>
      </c>
      <c r="F13" s="110"/>
      <c r="G13" s="110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16" t="str">
        <f>+"Từ ngày "&amp;DAY(G20+1)&amp;"/"&amp;MONTH(G20+1)&amp;"/"&amp;YEAR(G20)&amp;" đến ngày "&amp;DAY(F20)&amp;"/"&amp;MONTH(F20)&amp;"/"&amp;YEAR(F20)</f>
        <v>Từ ngày 19/8/2026 đến ngày 19/8/2026</v>
      </c>
      <c r="F14" s="116"/>
      <c r="G14" s="116"/>
      <c r="H14" s="116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16" t="str">
        <f>+"From "&amp;DAY(G20+1)&amp;"/"&amp;MONTH(G20)&amp;"/"&amp;YEAR(G20)&amp;" to "&amp;DAY(F20)&amp;"/"&amp;MONTH(F20)&amp;"/"&amp;YEAR(F20)</f>
        <v>From 19/8/2026 to 19/8/2026</v>
      </c>
      <c r="F15" s="116"/>
      <c r="G15" s="116"/>
      <c r="H15" s="116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11">
        <f>F20+1</f>
        <v>46254</v>
      </c>
      <c r="F16" s="111"/>
      <c r="G16" s="111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46254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12" t="s">
        <v>10</v>
      </c>
      <c r="D19" s="113"/>
      <c r="E19" s="113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G20+1</f>
        <v>46253</v>
      </c>
      <c r="G20" s="91">
        <v>46252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06" t="s">
        <v>21</v>
      </c>
      <c r="D21" s="114"/>
      <c r="E21" s="114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15" t="s">
        <v>22</v>
      </c>
      <c r="E22" s="115"/>
      <c r="F22" s="92">
        <v>132697985279</v>
      </c>
      <c r="G22" s="92">
        <v>132831820206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15" t="s">
        <v>23</v>
      </c>
      <c r="E23" s="115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15" t="s">
        <v>24</v>
      </c>
      <c r="E24" s="117"/>
      <c r="F24" s="96">
        <v>12917.91</v>
      </c>
      <c r="G24" s="96">
        <v>12919.38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06" t="s">
        <v>25</v>
      </c>
      <c r="D25" s="107"/>
      <c r="E25" s="107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35637.1</v>
      </c>
      <c r="G26" s="96">
        <v>35637.1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460356850.46099997</v>
      </c>
      <c r="G27" s="92">
        <v>460409236.99799997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3.4692075353901647E-3</v>
      </c>
      <c r="G28" s="95">
        <v>3.4661065118582433E-3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01" t="s">
        <v>37</v>
      </c>
      <c r="G30" s="101"/>
      <c r="H30" s="24"/>
      <c r="I30" s="25"/>
      <c r="J30" s="37"/>
      <c r="K30" s="33"/>
      <c r="L30" s="33"/>
    </row>
    <row r="31" spans="2:12 16381:16381" ht="14.25" customHeight="1">
      <c r="B31" s="120" t="s">
        <v>13</v>
      </c>
      <c r="C31" s="120"/>
      <c r="D31" s="120"/>
      <c r="E31" s="72"/>
      <c r="F31" s="102" t="s">
        <v>14</v>
      </c>
      <c r="G31" s="102"/>
      <c r="H31" s="24"/>
      <c r="I31" s="25"/>
      <c r="J31" s="33"/>
      <c r="K31" s="34"/>
      <c r="L31" s="34"/>
    </row>
    <row r="32" spans="2:12 16381:16381" ht="15.75">
      <c r="B32" s="121"/>
      <c r="C32" s="121"/>
      <c r="D32" s="121"/>
      <c r="E32" s="73"/>
      <c r="F32" s="122"/>
      <c r="G32" s="122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19"/>
      <c r="K34" s="119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18"/>
      <c r="K35" s="118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23" t="s">
        <v>39</v>
      </c>
      <c r="G40" s="123"/>
      <c r="H40" s="123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19"/>
      <c r="J58" s="119"/>
    </row>
    <row r="59" spans="8:10" ht="15.75">
      <c r="H59" s="7"/>
      <c r="I59" s="118"/>
      <c r="J59" s="118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CcsgFeMTMhiwtINpZ0N/LVD7UKA8B3MYEyd64vlhEtQ=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LHhQr0dKBhNachx74z8vJZ7etn8AG648DiiVZRTg1yk=</DigestValue>
    </Reference>
  </SignedInfo>
  <SignatureValue>OxWMTq8zaPOWplABmkWmdyLfqqiJk7rKyy2yY73vmwU3ccNLoCxOVyli+egw1PPWSVn3l2wkhH6l
bWItFlpYDMT7NJ+pY2c6r9rVl2L7xHPFasVt1QpPDgwq7F2iwUF4ijCGY4cwVBsieJQaGj3KeIq0
j7auAXPw2qcsDZnyJXRm82ydm9AGaCVLJugqIJ4CNMWji+udfvlCbXxqd0/lBVTi08QSRukoZ0Yc
6zkq6TJXH2j8Vc3+wWbK3IlsY2Pt3eBZTltY60GKQIAkEHOjUDxkM9ULNzYYaemWvSP8Dr7nhtDk
7zM+FVUhWVvgZQucQnE0bIt5UpqrVT6YWwuccQ==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LpinLLZz8PYoiCxCzIeO4qTR4c8xQ51M653JjxGAWXc=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2026-08-20T04:15:23Z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2026-08-20T04:15:23Z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gWo39DsLg9rZagQsJkXPetUb64Qr72qPHj0Mgg6P3lM=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olQ3weqnPJsvQUprQJTQ4yEltbBnXWAjzVTZwJ6JSuw=</DigestValue>
    </Reference>
  </SignedInfo>
  <SignatureValue>jgUFeqFfgt48sgrjcOe6LzsGyoNAxqhaDhxWAJ4eXuQZf9gTKHOXDSKdbvIsWB8ZuxPAfLNNeTI6
nfyipHMv0BqKGizqEpREaHwgaFSbRl8Zfsh/DVN7fAsllLuqLJP+rS2MyzuKc5rPtfBWGJnxuG+q
w+z+2qzTI5rpo2y1lOTfgGFX60zcsEklFOSzpSTfwwCE3hB4hy9Tjpet7unsBxOfZE1h6gfYRGf2
ZurDLMqOfJ1NEr0/YGQkb+ZAk9eXDJ0o7ViGp0FtdwQEAjoaBLW3zaFK2hbGJPqt1iDE+6KK/G9R
dsvIhC6iRTNwFuKsV33deIYHmtR7ayhxo2fqEA==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iuKvNAy14tO0z4NFmluYt49LipHwt5SiCgWSmEAviWU=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LpinLLZz8PYoiCxCzIeO4qTR4c8xQ51M653JjxGAWXc=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2026-08-20T09:46:12Z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2026-08-20T09:46:12Z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2026-08-20T03:42:30Z</dcterms:modified>
</cp:coreProperties>
</file>