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SME - QUY DT CP DN VUA VA NHO TECHCOM - 18092896 - BIDB506868\4. BAO CAO DINH KY\BAO CAO NGAY\2026\"/>
    </mc:Choice>
  </mc:AlternateContent>
  <bookViews>
    <workbookView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DAILY'!$A$1:$H$40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E14" i="1" l="1"/>
  <c r="E16" i="1"/>
  <c r="F27" i="1" l="1"/>
  <c r="F28" i="1" s="1"/>
  <c r="E17" i="1" l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<sst xmlns="http://schemas.openxmlformats.org/spreadsheetml/2006/main" count="41" uniqueCount="41">
  <si>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</si>
  <si>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</si>
  <si>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</si>
  <si>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</si>
  <si>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</si>
  <si>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</si>
  <si>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</si>
  <si>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</si>
  <si>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</si>
  <si>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</si>
  <si>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</si>
  <si>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</si>
  <si>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</si>
  <si>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</si>
  <si>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</si>
  <si>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</si>
  <si>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</si>
  <si>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>Công Ty Cổ phần QLQ Kỹ Thương</t>
  </si>
  <si>
    <t xml:space="preserve">Kỳ báo cáo
          </t>
  </si>
  <si>
    <t>Reporting period</t>
  </si>
  <si>
    <t>Reporting date</t>
  </si>
  <si>
    <t>Giá trị tài sản ròng/Net asset value (NAV)</t>
  </si>
  <si>
    <t>của quỹ/per Fund</t>
  </si>
  <si>
    <t xml:space="preserve">của một lô chứng chỉ quỹ/per lot of Fund Certificate
</t>
  </si>
  <si>
    <t>của một chứng chỉ quỹ/per Fund Certificate</t>
  </si>
  <si>
    <t>Tỷ lệ sở hữu nước ngoài/Foreign investors' ownership ratio</t>
  </si>
  <si>
    <t>Số lượng chứng chỉ quỹ/Fund certificates</t>
  </si>
  <si>
    <t>Tổng giá trị/Total amount</t>
  </si>
  <si>
    <r>
      <rPr>
        <b/>
        <sz val="12"/>
        <rFont val="Times New Roman"/>
        <family val="1"/>
      </rPr>
      <t xml:space="preserve">Tên Công ty quản lý quỹ: </t>
    </r>
    <r>
      <rPr>
        <sz val="12"/>
        <rFont val="Times New Roman"/>
        <family val="1"/>
      </rPr>
      <t xml:space="preserve">
Management Fund Company name:</t>
    </r>
  </si>
  <si>
    <r>
      <t xml:space="preserve">Công ty Cổ phần Quản lý Quỹ Kỹ Thương
</t>
    </r>
    <r>
      <rPr>
        <sz val="12"/>
        <rFont val="Times New Roman"/>
        <family val="1"/>
      </rPr>
      <t xml:space="preserve">Techcom Capital Joint Stock Company </t>
    </r>
  </si>
  <si>
    <r>
      <rPr>
        <b/>
        <sz val="12"/>
        <rFont val="Times New Roman"/>
        <family val="1"/>
      </rPr>
      <t>Tên Ngân hàng giám sát:</t>
    </r>
    <r>
      <rPr>
        <sz val="12"/>
        <rFont val="Times New Roman"/>
        <family val="1"/>
      </rPr>
      <t xml:space="preserve">
Supervisory bank: </t>
    </r>
  </si>
  <si>
    <r>
      <rPr>
        <b/>
        <sz val="12"/>
        <rFont val="Times New Roman"/>
        <family val="1"/>
      </rPr>
      <t>Tên Quỹ:</t>
    </r>
    <r>
      <rPr>
        <sz val="12"/>
        <rFont val="Times New Roman"/>
        <family val="1"/>
      </rPr>
      <t xml:space="preserve">
Fund  name: </t>
    </r>
  </si>
  <si>
    <r>
      <t xml:space="preserve">Quỹ Đầu Tư Cổ phiếu Doanh nghiệp vừa và nhỏ Techcom
</t>
    </r>
    <r>
      <rPr>
        <sz val="12"/>
        <rFont val="Times New Roman"/>
        <family val="1"/>
      </rPr>
      <t>Techcom Small and Medium Enterprise Equity Fund</t>
    </r>
  </si>
  <si>
    <r>
      <rPr>
        <b/>
        <sz val="12"/>
        <rFont val="Times New Roman"/>
        <family val="1"/>
      </rPr>
      <t>Ngân hàng TMCP Đầu tư và Phát triển Việt Nam - Chi nhánh Hà Thành</t>
    </r>
    <r>
      <rPr>
        <sz val="12"/>
        <rFont val="Times New Roman"/>
        <family val="1"/>
      </rPr>
      <t xml:space="preserve">
Bank for Investment and Development of Vietnam JSC - Ha Thanh Branch</t>
    </r>
  </si>
  <si>
    <t>Vũ Minh Hồng</t>
  </si>
  <si>
    <t>Tỷ lệ sở hữu/Ownership ratio</t>
  </si>
  <si>
    <t>Phó giám đốc Phòng Giao dịch và dịch vụ chứng khoán</t>
  </si>
  <si>
    <t>Đại diện có thẩm quyền của Công ty quản lý Quỹ</t>
  </si>
  <si>
    <t>Phí Tuấn Thành</t>
  </si>
  <si>
    <t>Tổng Giám đốc</t>
  </si>
  <si>
    <t>Kỳ báo cáo trước
Last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</si>
</sst>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4">
    <numFmt numFmtId="164" formatCode="_-* #,##0_-;\-* #,##0_-;_-* &quot;-&quot;_-;_-@_-"/>
    <numFmt numFmtId="165" formatCode="_-* #,##0.00_-;\-* #,##0.00_-;_-* &quot;-&quot;??_-;_-@_-"/>
    <numFmt numFmtId="166" formatCode="#,##0\ &quot;₫&quot;;\-#,##0\ &quot;₫&quot;"/>
    <numFmt numFmtId="167" formatCode="#,##0\ &quot;₫&quot;;[Red]\-#,##0\ &quot;₫&quot;"/>
    <numFmt numFmtId="168" formatCode="_-* #,##0\ &quot;₫&quot;_-;\-* #,##0\ &quot;₫&quot;_-;_-* &quot;-&quot;\ &quot;₫&quot;_-;_-@_-"/>
    <numFmt numFmtId="169" formatCode="_-* #,##0.00\ &quot;₫&quot;_-;\-* #,##0.00\ &quot;₫&quot;_-;_-* &quot;-&quot;??\ &quot;₫&quot;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i/>
      <sz val="12"/>
      <name val="Times New Roman"/>
      <family val="1"/>
    </font>
    <font>
      <b/>
      <i/>
      <sz val="12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0"/>
      <name val="Arial"/>
      <family val="2"/>
    </font>
    <font>
      <b/>
      <sz val="13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13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3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4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5" borderId="7" applyNumberFormat="0" applyBorder="0" applyAlignment="0" applyProtection="0"/>
    <xf numFmtId="184" fontId="33" fillId="6" borderId="0"/>
    <xf numFmtId="184" fontId="33" fillId="7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6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8" borderId="7">
      <alignment horizontal="left" vertical="center"/>
    </xf>
    <xf numFmtId="166" fontId="48" fillId="0" borderId="2">
      <alignment horizontal="left" vertical="top"/>
    </xf>
    <xf numFmtId="166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8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57" fillId="0" borderId="0"/>
    <xf numFmtId="0" fontId="37" fillId="0" borderId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5" fillId="0" borderId="0"/>
    <xf numFmtId="9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67" fillId="0" borderId="0"/>
    <xf numFmtId="0" fontId="67" fillId="0" borderId="0"/>
    <xf numFmtId="0" fontId="1" fillId="0" borderId="0"/>
  </cellStyleXfs>
  <cellXfs count="124">
    <xf numFmtId="0" fontId="0" fillId="0" borderId="0" xfId="0"/>
    <xf numFmtId="0" fontId="3" fillId="0" borderId="0" xfId="4" applyFont="1" applyAlignment="1">
      <alignment vertical="top"/>
    </xf>
    <xf numFmtId="170" fontId="4" fillId="0" borderId="0" xfId="3" applyFont="1" applyFill="1" applyBorder="1" applyAlignment="1">
      <alignment horizontal="left" vertical="center"/>
    </xf>
    <xf numFmtId="170" fontId="4" fillId="0" borderId="0" xfId="3" applyFont="1" applyFill="1" applyAlignment="1">
      <alignment horizontal="left" vertical="center"/>
    </xf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170" fontId="61" fillId="2" borderId="0" xfId="2" applyFont="1" applyFill="1" applyAlignment="1">
      <alignment vertical="center"/>
    </xf>
    <xf numFmtId="170" fontId="61" fillId="2" borderId="0" xfId="3" applyFont="1" applyFill="1" applyAlignment="1">
      <alignment vertical="center"/>
    </xf>
    <xf numFmtId="0" fontId="61" fillId="2" borderId="0" xfId="1" applyFont="1" applyFill="1" applyAlignment="1">
      <alignment vertical="center"/>
    </xf>
    <xf numFmtId="170" fontId="61" fillId="2" borderId="0" xfId="2" applyFont="1" applyFill="1" applyAlignment="1">
      <alignment horizontal="center" vertical="center"/>
    </xf>
    <xf numFmtId="170" fontId="61" fillId="2" borderId="0" xfId="3" applyFont="1" applyFill="1" applyAlignment="1">
      <alignment horizontal="center" vertical="center"/>
    </xf>
    <xf numFmtId="0" fontId="61" fillId="2" borderId="0" xfId="1" applyFont="1" applyFill="1" applyAlignment="1">
      <alignment horizontal="center" vertical="center"/>
    </xf>
    <xf numFmtId="170" fontId="61" fillId="2" borderId="0" xfId="2" applyFont="1" applyFill="1" applyAlignment="1">
      <alignment horizontal="center"/>
    </xf>
    <xf numFmtId="170" fontId="61" fillId="2" borderId="0" xfId="3" applyFont="1" applyFill="1" applyAlignment="1">
      <alignment horizontal="center"/>
    </xf>
    <xf numFmtId="0" fontId="61" fillId="2" borderId="0" xfId="1" applyFont="1" applyFill="1" applyAlignment="1">
      <alignment horizontal="center"/>
    </xf>
    <xf numFmtId="170" fontId="62" fillId="2" borderId="0" xfId="2" applyFont="1" applyFill="1" applyAlignment="1">
      <alignment vertical="center"/>
    </xf>
    <xf numFmtId="170" fontId="62" fillId="2" borderId="0" xfId="3" applyFont="1" applyFill="1" applyAlignment="1">
      <alignment vertical="center"/>
    </xf>
    <xf numFmtId="0" fontId="62" fillId="2" borderId="0" xfId="1" applyFont="1" applyFill="1" applyAlignment="1">
      <alignment vertical="center"/>
    </xf>
    <xf numFmtId="170" fontId="62" fillId="2" borderId="0" xfId="2" applyFont="1" applyFill="1"/>
    <xf numFmtId="170" fontId="62" fillId="2" borderId="0" xfId="3" applyFont="1" applyFill="1"/>
    <xf numFmtId="0" fontId="62" fillId="2" borderId="0" xfId="1" applyFont="1" applyFill="1"/>
    <xf numFmtId="0" fontId="2" fillId="2" borderId="0" xfId="4" applyFont="1" applyFill="1" applyBorder="1"/>
    <xf numFmtId="170" fontId="62" fillId="2" borderId="0" xfId="2" applyFont="1" applyFill="1" applyBorder="1"/>
    <xf numFmtId="170" fontId="62" fillId="2" borderId="0" xfId="1" applyNumberFormat="1" applyFont="1" applyFill="1" applyBorder="1"/>
    <xf numFmtId="2" fontId="62" fillId="2" borderId="0" xfId="7" applyNumberFormat="1" applyFont="1" applyFill="1" applyAlignment="1">
      <alignment vertical="center"/>
    </xf>
    <xf numFmtId="170" fontId="62" fillId="2" borderId="0" xfId="5" applyFont="1" applyFill="1" applyAlignment="1">
      <alignment vertical="center"/>
    </xf>
    <xf numFmtId="0" fontId="3" fillId="2" borderId="0" xfId="4" applyFont="1" applyFill="1"/>
    <xf numFmtId="10" fontId="2" fillId="2" borderId="0" xfId="2" applyNumberFormat="1" applyFont="1" applyFill="1"/>
    <xf numFmtId="0" fontId="4" fillId="0" borderId="0" xfId="4" applyFont="1" applyFill="1" applyAlignment="1">
      <alignment horizontal="left" vertical="center"/>
    </xf>
    <xf numFmtId="174" fontId="62" fillId="2" borderId="0" xfId="2" applyNumberFormat="1" applyFont="1" applyFill="1" applyBorder="1"/>
    <xf numFmtId="170" fontId="62" fillId="2" borderId="0" xfId="200" applyFont="1" applyFill="1" applyBorder="1"/>
    <xf numFmtId="170" fontId="2" fillId="2" borderId="0" xfId="4" applyNumberFormat="1" applyFont="1" applyFill="1"/>
    <xf numFmtId="0" fontId="4" fillId="0" borderId="0" xfId="4" applyFont="1" applyFill="1" applyAlignment="1">
      <alignment horizontal="left" vertical="center"/>
    </xf>
    <xf numFmtId="0" fontId="5" fillId="0" borderId="0" xfId="4" applyFont="1" applyAlignment="1">
      <alignment horizontal="center" vertical="top"/>
    </xf>
    <xf numFmtId="0" fontId="5" fillId="2" borderId="0" xfId="4" applyFont="1" applyFill="1" applyAlignment="1">
      <alignment horizontal="center" vertical="top" wrapText="1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172" fontId="5" fillId="2" borderId="0" xfId="4" applyNumberFormat="1" applyFont="1" applyFill="1" applyAlignment="1">
      <alignment horizontal="right" vertical="center"/>
    </xf>
    <xf numFmtId="173" fontId="5" fillId="2" borderId="0" xfId="4" applyNumberFormat="1" applyFont="1" applyFill="1" applyAlignment="1">
      <alignment horizontal="left" vertical="center"/>
    </xf>
    <xf numFmtId="0" fontId="5" fillId="2" borderId="0" xfId="4" applyFont="1" applyFill="1" applyAlignment="1">
      <alignment vertical="center"/>
    </xf>
    <xf numFmtId="0" fontId="4" fillId="2" borderId="0" xfId="1" applyFont="1" applyFill="1" applyAlignment="1">
      <alignment vertical="center" wrapText="1"/>
    </xf>
    <xf numFmtId="0" fontId="5" fillId="2" borderId="0" xfId="1" applyFont="1" applyFill="1" applyAlignment="1">
      <alignment horizontal="right" vertical="center"/>
    </xf>
    <xf numFmtId="0" fontId="5" fillId="2" borderId="0" xfId="1" applyFont="1" applyFill="1" applyAlignment="1">
      <alignment vertical="center"/>
    </xf>
    <xf numFmtId="0" fontId="63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5" fillId="2" borderId="0" xfId="1" applyFont="1" applyFill="1" applyAlignment="1">
      <alignment horizontal="center" vertical="top"/>
    </xf>
    <xf numFmtId="0" fontId="5" fillId="2" borderId="0" xfId="1" applyFont="1" applyFill="1" applyAlignment="1">
      <alignment vertical="top" wrapText="1"/>
    </xf>
    <xf numFmtId="0" fontId="4" fillId="2" borderId="0" xfId="1" applyFont="1" applyFill="1" applyAlignment="1">
      <alignment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217" fontId="5" fillId="2" borderId="0" xfId="1" applyNumberFormat="1" applyFont="1" applyFill="1" applyAlignment="1">
      <alignment horizontal="left" vertical="top" wrapText="1"/>
    </xf>
    <xf numFmtId="175" fontId="5" fillId="2" borderId="0" xfId="1" applyNumberFormat="1" applyFont="1" applyFill="1" applyAlignment="1">
      <alignment horizontal="left" vertical="top" wrapText="1"/>
    </xf>
    <xf numFmtId="0" fontId="4" fillId="2" borderId="7" xfId="1" applyFont="1" applyFill="1" applyBorder="1" applyAlignment="1">
      <alignment horizontal="center" vertical="center" wrapText="1"/>
    </xf>
    <xf numFmtId="174" fontId="5" fillId="2" borderId="7" xfId="6" applyNumberFormat="1" applyFont="1" applyFill="1" applyBorder="1" applyAlignment="1">
      <alignment horizontal="right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63" fillId="2" borderId="9" xfId="1" applyFont="1" applyFill="1" applyBorder="1" applyAlignment="1">
      <alignment horizontal="left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63" fillId="2" borderId="0" xfId="1" applyFont="1" applyFill="1" applyBorder="1" applyAlignment="1">
      <alignment horizontal="left" vertical="center" wrapText="1"/>
    </xf>
    <xf numFmtId="170" fontId="5" fillId="2" borderId="0" xfId="6" applyFont="1" applyFill="1" applyBorder="1" applyAlignment="1">
      <alignment horizontal="right" vertical="center" wrapText="1"/>
    </xf>
    <xf numFmtId="0" fontId="4" fillId="2" borderId="0" xfId="7" applyFont="1" applyFill="1" applyAlignment="1">
      <alignment vertical="center"/>
    </xf>
    <xf numFmtId="0" fontId="4" fillId="2" borderId="0" xfId="7" applyFont="1" applyFill="1" applyAlignment="1">
      <alignment horizontal="left" vertical="center"/>
    </xf>
    <xf numFmtId="0" fontId="63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5" fillId="2" borderId="0" xfId="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4" fillId="0" borderId="0" xfId="4" applyFont="1"/>
    <xf numFmtId="2" fontId="4" fillId="2" borderId="0" xfId="7" applyNumberFormat="1" applyFont="1" applyFill="1" applyAlignment="1">
      <alignment vertical="center"/>
    </xf>
    <xf numFmtId="0" fontId="5" fillId="0" borderId="0" xfId="4" applyFont="1"/>
    <xf numFmtId="3" fontId="4" fillId="2" borderId="0" xfId="1" applyNumberFormat="1" applyFont="1" applyFill="1" applyAlignment="1">
      <alignment horizontal="left" vertical="top" wrapText="1"/>
    </xf>
    <xf numFmtId="174" fontId="64" fillId="2" borderId="0" xfId="5" applyNumberFormat="1" applyFont="1" applyFill="1" applyAlignment="1">
      <alignment horizontal="right" wrapText="1"/>
    </xf>
    <xf numFmtId="0" fontId="4" fillId="2" borderId="2" xfId="1" applyFont="1" applyFill="1" applyBorder="1" applyAlignment="1">
      <alignment horizontal="center" vertical="center" wrapText="1"/>
    </xf>
    <xf numFmtId="174" fontId="4" fillId="2" borderId="2" xfId="5" applyNumberFormat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14" fontId="66" fillId="2" borderId="5" xfId="5" applyNumberFormat="1" applyFont="1" applyFill="1" applyBorder="1" applyAlignment="1">
      <alignment horizontal="center" vertical="center" wrapText="1"/>
    </xf>
    <xf numFmtId="3" fontId="5" fillId="2" borderId="17" xfId="203" applyNumberFormat="1" applyFont="1" applyFill="1" applyBorder="1" applyAlignment="1">
      <alignment horizontal="right" vertical="center"/>
    </xf>
    <xf numFmtId="165" fontId="5" fillId="0" borderId="17" xfId="205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10" fontId="5" fillId="0" borderId="17" xfId="148" applyNumberFormat="1" applyFont="1" applyBorder="1" applyAlignment="1">
      <alignment horizontal="right" vertical="center"/>
    </xf>
    <xf numFmtId="4" fontId="5" fillId="2" borderId="17" xfId="203" applyNumberFormat="1" applyFont="1" applyFill="1" applyBorder="1" applyAlignment="1">
      <alignment horizontal="right" vertical="center"/>
    </xf>
    <xf numFmtId="0" fontId="4" fillId="2" borderId="0" xfId="7" applyNumberFormat="1" applyFont="1" applyFill="1" applyBorder="1" applyAlignment="1">
      <alignment vertical="center"/>
    </xf>
    <xf numFmtId="170" fontId="5" fillId="2" borderId="0" xfId="2" applyFont="1" applyFill="1" applyAlignment="1">
      <alignment vertical="center"/>
    </xf>
    <xf numFmtId="0" fontId="4" fillId="2" borderId="0" xfId="7" applyFont="1" applyFill="1" applyBorder="1" applyAlignment="1">
      <alignment horizontal="left" vertical="center"/>
    </xf>
    <xf numFmtId="171" fontId="5" fillId="0" borderId="0" xfId="4" applyNumberFormat="1" applyFont="1" applyAlignment="1">
      <alignment horizontal="center" vertical="top"/>
    </xf>
    <xf numFmtId="176" fontId="4" fillId="2" borderId="0" xfId="7" applyNumberFormat="1" applyFont="1" applyFill="1" applyAlignment="1">
      <alignment horizontal="left" vertical="center" wrapText="1"/>
    </xf>
    <xf numFmtId="174" fontId="63" fillId="2" borderId="0" xfId="5" applyNumberFormat="1" applyFont="1" applyFill="1" applyBorder="1" applyAlignment="1">
      <alignment horizontal="left" vertical="center" wrapText="1"/>
    </xf>
    <xf numFmtId="0" fontId="59" fillId="2" borderId="0" xfId="1" applyFont="1" applyFill="1" applyAlignment="1">
      <alignment horizontal="center" wrapText="1"/>
    </xf>
    <xf numFmtId="0" fontId="60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5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left" vertical="center" wrapText="1"/>
    </xf>
    <xf numFmtId="0" fontId="63" fillId="2" borderId="9" xfId="1" applyFont="1" applyFill="1" applyBorder="1" applyAlignment="1">
      <alignment horizontal="left" vertical="center" wrapText="1"/>
    </xf>
    <xf numFmtId="14" fontId="68" fillId="2" borderId="0" xfId="1" applyNumberFormat="1" applyFont="1" applyFill="1" applyAlignment="1">
      <alignment horizontal="left" vertical="top" wrapText="1"/>
    </xf>
    <xf numFmtId="0" fontId="63" fillId="2" borderId="18" xfId="1" applyFont="1" applyFill="1" applyBorder="1" applyAlignment="1">
      <alignment horizontal="left" vertical="center" wrapText="1"/>
    </xf>
    <xf numFmtId="0" fontId="4" fillId="2" borderId="0" xfId="4" applyFont="1" applyFill="1" applyAlignment="1">
      <alignment horizontal="left"/>
    </xf>
    <xf numFmtId="0" fontId="4" fillId="0" borderId="0" xfId="4" applyFont="1" applyFill="1" applyAlignment="1">
      <alignment horizontal="left" vertical="center"/>
    </xf>
    <xf numFmtId="0" fontId="63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0" fontId="5" fillId="0" borderId="0" xfId="212" applyNumberFormat="1" applyFont="1" applyFill="1" applyAlignment="1">
      <alignment horizontal="left" vertical="center"/>
    </xf>
  </cellXfs>
  <cellStyles count="213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2" xfId="43"/>
    <cellStyle name="Comma 12 2" xfId="44"/>
    <cellStyle name="Comma 2" xfId="45"/>
    <cellStyle name="Comma 2 2" xfId="46"/>
    <cellStyle name="Comma 2 3" xfId="47"/>
    <cellStyle name="Comma 2 3 2" xfId="48"/>
    <cellStyle name="Comma 2 3 2 2" xfId="49"/>
    <cellStyle name="Comma 2 4" xfId="50"/>
    <cellStyle name="Comma 2 5" xfId="6"/>
    <cellStyle name="Comma 2 5 4" xfId="201"/>
    <cellStyle name="Comma 2 6" xfId="205"/>
    <cellStyle name="Comma 3" xfId="51"/>
    <cellStyle name="Comma 3 2" xfId="206"/>
    <cellStyle name="Comma 4" xfId="52"/>
    <cellStyle name="Comma 4 2" xfId="53"/>
    <cellStyle name="Comma 4 2 2" xfId="54"/>
    <cellStyle name="Comma 4 2 2 2" xfId="55"/>
    <cellStyle name="Comma 4 3" xfId="5"/>
    <cellStyle name="Comma 4 4" xfId="207"/>
    <cellStyle name="Comma 5" xfId="56"/>
    <cellStyle name="Comma 5 2" xfId="2"/>
    <cellStyle name="Comma 5 3" xfId="209"/>
    <cellStyle name="Comma 6" xfId="57"/>
    <cellStyle name="Comma 7" xfId="58"/>
    <cellStyle name="Comma 8" xfId="3"/>
    <cellStyle name="Comma 9" xfId="202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12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3" xfId="114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3"/>
    <cellStyle name="Normal 38" xfId="210"/>
    <cellStyle name="Normal 39" xfId="211"/>
    <cellStyle name="Normal 4" xfId="134"/>
    <cellStyle name="Normal 5" xfId="135"/>
    <cellStyle name="Normal 6" xfId="136"/>
    <cellStyle name="Normal 6 2" xfId="208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3" xfId="149"/>
    <cellStyle name="Percent 4" xfId="204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104774</xdr:rowOff>
    </xdr:from>
    <xdr:to>
      <xdr:col>3</xdr:col>
      <xdr:colOff>1276742</xdr:colOff>
      <xdr:row>1</xdr:row>
      <xdr:rowOff>112057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2975" y="104774"/>
          <a:ext cx="2229242" cy="616883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FA63"/>
  <sheetViews>
    <sheetView showGridLines="0" tabSelected="1" view="pageBreakPreview" topLeftCell="A18" zoomScaleNormal="100" zoomScaleSheetLayoutView="100" workbookViewId="0">
      <selection activeCell="F25" sqref="F25"/>
    </sheetView>
  </sheetViews>
  <sheetFormatPr defaultColWidth="9.140625" defaultRowHeight="15"/>
  <cols>
    <col min="1" max="1" width="4.42578125" style="7" customWidth="1"/>
    <col min="2" max="2" width="11.85546875" style="7" customWidth="1"/>
    <col min="3" max="3" width="2.42578125" style="7" customWidth="1"/>
    <col min="4" max="4" width="31.7109375" style="7" customWidth="1"/>
    <col min="5" max="5" width="24.140625" style="7" customWidth="1"/>
    <col min="6" max="7" width="35.28515625" style="7" customWidth="1"/>
    <col min="8" max="8" width="4.28515625" style="10" customWidth="1"/>
    <col min="9" max="9" width="21.5703125" style="11" bestFit="1" customWidth="1"/>
    <col min="10" max="10" width="19.5703125" style="7" bestFit="1" customWidth="1"/>
    <col min="11" max="11" width="12.140625" style="7" bestFit="1" customWidth="1"/>
    <col min="12" max="12" width="19.5703125" style="7" bestFit="1" customWidth="1"/>
    <col min="13" max="16384" width="9.140625" style="7"/>
  </cols>
  <sheetData>
    <row r="1" spans="2:12" ht="48" customHeight="1">
      <c r="B1" s="103" t="s">
        <v>0</v>
      </c>
      <c r="C1" s="103"/>
      <c r="D1" s="103"/>
      <c r="E1" s="103"/>
      <c r="F1" s="103"/>
      <c r="G1" s="103"/>
      <c r="H1" s="4"/>
      <c r="I1" s="5"/>
      <c r="J1" s="6"/>
      <c r="K1" s="6"/>
      <c r="L1" s="6"/>
    </row>
    <row r="2" spans="2:12" ht="58.5" customHeight="1">
      <c r="B2" s="104" t="s">
        <v>16</v>
      </c>
      <c r="C2" s="104"/>
      <c r="D2" s="104"/>
      <c r="E2" s="104"/>
      <c r="F2" s="104"/>
      <c r="G2" s="104"/>
      <c r="H2" s="4"/>
      <c r="I2" s="5"/>
      <c r="J2" s="6"/>
      <c r="K2" s="6"/>
      <c r="L2" s="6"/>
    </row>
    <row r="3" spans="2:12" ht="17.25" customHeight="1">
      <c r="B3" s="1"/>
      <c r="C3" s="1"/>
      <c r="D3" s="1"/>
      <c r="E3" s="1"/>
      <c r="F3" s="8"/>
      <c r="G3" s="9"/>
    </row>
    <row r="4" spans="2:12" ht="18" customHeight="1">
      <c r="B4" s="105" t="s">
        <v>1</v>
      </c>
      <c r="C4" s="105"/>
      <c r="D4" s="105"/>
      <c r="E4" s="105"/>
      <c r="F4" s="105"/>
      <c r="G4" s="105"/>
    </row>
    <row r="5" spans="2:12" ht="17.25" customHeight="1">
      <c r="B5" s="100" t="s">
        <v>2</v>
      </c>
      <c r="C5" s="100"/>
      <c r="D5" s="100"/>
      <c r="E5" s="100"/>
      <c r="F5" s="100"/>
      <c r="G5" s="100"/>
    </row>
    <row r="6" spans="2:12" ht="34.5" customHeight="1">
      <c r="B6" s="42"/>
      <c r="C6" s="42"/>
      <c r="D6" s="42"/>
      <c r="E6" s="42"/>
      <c r="F6" s="43"/>
      <c r="G6" s="43"/>
    </row>
    <row r="7" spans="2:12" s="14" customFormat="1" ht="21" customHeight="1">
      <c r="B7" s="44"/>
      <c r="C7" s="44"/>
      <c r="D7" s="45" t="s">
        <v>3</v>
      </c>
      <c r="E7" s="44" t="s">
        <v>4</v>
      </c>
      <c r="F7" s="46"/>
      <c r="G7" s="47"/>
      <c r="H7" s="12"/>
      <c r="I7" s="13"/>
    </row>
    <row r="8" spans="2:12" s="14" customFormat="1" ht="15" customHeight="1">
      <c r="B8" s="48"/>
      <c r="C8" s="49"/>
      <c r="D8" s="50" t="s">
        <v>5</v>
      </c>
      <c r="E8" s="51" t="s">
        <v>6</v>
      </c>
      <c r="F8" s="48"/>
      <c r="G8" s="49"/>
      <c r="H8" s="15"/>
      <c r="I8" s="16"/>
      <c r="J8" s="17"/>
      <c r="K8" s="17"/>
      <c r="L8" s="17"/>
    </row>
    <row r="9" spans="2:12" s="14" customFormat="1" ht="15.75">
      <c r="B9" s="48"/>
      <c r="C9" s="44"/>
      <c r="D9" s="50"/>
      <c r="E9" s="51"/>
      <c r="F9" s="48"/>
      <c r="G9" s="44"/>
      <c r="H9" s="18"/>
      <c r="I9" s="19"/>
      <c r="J9" s="20"/>
      <c r="K9" s="20"/>
      <c r="L9" s="20"/>
    </row>
    <row r="10" spans="2:12" ht="23.25" customHeight="1">
      <c r="B10" s="52"/>
      <c r="C10" s="52"/>
      <c r="D10" s="53"/>
      <c r="E10" s="53"/>
      <c r="F10" s="53"/>
      <c r="G10" s="54"/>
      <c r="H10" s="21"/>
      <c r="I10" s="22"/>
      <c r="J10" s="23"/>
      <c r="K10" s="23"/>
      <c r="L10" s="23"/>
    </row>
    <row r="11" spans="2:12" s="14" customFormat="1" ht="38.25" customHeight="1">
      <c r="B11" s="55">
        <v>1</v>
      </c>
      <c r="C11" s="55"/>
      <c r="D11" s="56" t="s">
        <v>28</v>
      </c>
      <c r="E11" s="108" t="s">
        <v>29</v>
      </c>
      <c r="F11" s="108"/>
      <c r="G11" s="108"/>
      <c r="H11" s="24"/>
      <c r="I11" s="25"/>
      <c r="J11" s="26"/>
      <c r="K11" s="26"/>
      <c r="L11" s="26"/>
    </row>
    <row r="12" spans="2:12" s="14" customFormat="1" ht="38.25" customHeight="1">
      <c r="B12" s="55">
        <v>2</v>
      </c>
      <c r="C12" s="55"/>
      <c r="D12" s="56" t="s">
        <v>30</v>
      </c>
      <c r="E12" s="109" t="s">
        <v>33</v>
      </c>
      <c r="F12" s="109"/>
      <c r="G12" s="109"/>
      <c r="H12" s="24"/>
      <c r="I12" s="25"/>
      <c r="J12" s="26"/>
      <c r="K12" s="26"/>
      <c r="L12" s="26"/>
    </row>
    <row r="13" spans="2:12" s="14" customFormat="1" ht="38.25" customHeight="1">
      <c r="B13" s="55">
        <v>3</v>
      </c>
      <c r="C13" s="55"/>
      <c r="D13" s="56" t="s">
        <v>31</v>
      </c>
      <c r="E13" s="110" t="s">
        <v>32</v>
      </c>
      <c r="F13" s="110"/>
      <c r="G13" s="110"/>
      <c r="H13" s="24"/>
      <c r="I13" s="25"/>
      <c r="J13" s="26"/>
      <c r="K13" s="26"/>
      <c r="L13" s="26"/>
    </row>
    <row r="14" spans="2:12" s="14" customFormat="1" ht="23.25" customHeight="1">
      <c r="B14" s="55">
        <v>4</v>
      </c>
      <c r="C14" s="55"/>
      <c r="D14" s="57" t="s">
        <v>18</v>
      </c>
      <c r="E14" s="116" t="str">
        <f>+"Từ ngày "&amp;DAY(G20+1)&amp;"/"&amp;MONTH(G20+1)&amp;"/"&amp;YEAR(G20)&amp;" đến ngày "&amp;DAY(F20)&amp;"/"&amp;MONTH(F20)&amp;"/"&amp;YEAR(F20)</f>
        <v>Từ ngày 3/8/2026 đến ngày 3/8/2026</v>
      </c>
      <c r="F14" s="116"/>
      <c r="G14" s="116"/>
      <c r="H14" s="116"/>
      <c r="I14" s="25"/>
      <c r="J14" s="26"/>
      <c r="K14" s="26"/>
      <c r="L14" s="26"/>
    </row>
    <row r="15" spans="2:12" s="14" customFormat="1" ht="21" customHeight="1">
      <c r="B15" s="55"/>
      <c r="C15" s="55"/>
      <c r="D15" s="56" t="s">
        <v>19</v>
      </c>
      <c r="E15" s="116" t="str">
        <f>+"From "&amp;DAY(G20+1)&amp;"/"&amp;MONTH(G20)&amp;"/"&amp;YEAR(G20)&amp;" to "&amp;DAY(F20)&amp;"/"&amp;MONTH(F20)&amp;"/"&amp;YEAR(F20)</f>
        <v>From 3/8/2026 to 3/8/2026</v>
      </c>
      <c r="F15" s="116"/>
      <c r="G15" s="116"/>
      <c r="H15" s="116"/>
      <c r="I15" s="25"/>
      <c r="J15" s="26"/>
      <c r="K15" s="26"/>
      <c r="L15" s="26"/>
    </row>
    <row r="16" spans="2:12" s="14" customFormat="1" ht="22.5" customHeight="1">
      <c r="B16" s="55">
        <v>5</v>
      </c>
      <c r="C16" s="55"/>
      <c r="D16" s="59" t="s">
        <v>7</v>
      </c>
      <c r="E16" s="111">
        <f>F20+1</f>
        <v>46238</v>
      </c>
      <c r="F16" s="111"/>
      <c r="G16" s="111"/>
      <c r="H16" s="24"/>
      <c r="I16" s="25"/>
      <c r="J16" s="26"/>
      <c r="K16" s="26"/>
      <c r="L16" s="26"/>
    </row>
    <row r="17" spans="2:12 16381:16381" s="14" customFormat="1" ht="22.5" customHeight="1">
      <c r="B17" s="55"/>
      <c r="C17" s="55"/>
      <c r="D17" s="56" t="s">
        <v>20</v>
      </c>
      <c r="E17" s="60">
        <f>E16</f>
        <v>46238</v>
      </c>
      <c r="F17" s="58"/>
      <c r="G17" s="58"/>
      <c r="H17" s="24"/>
      <c r="I17" s="25"/>
      <c r="J17" s="26"/>
      <c r="K17" s="26"/>
      <c r="L17" s="26"/>
    </row>
    <row r="18" spans="2:12 16381:16381" ht="31.5">
      <c r="B18" s="55"/>
      <c r="C18" s="55"/>
      <c r="D18" s="56"/>
      <c r="E18" s="61"/>
      <c r="F18" s="84"/>
      <c r="G18" s="85" t="s">
        <v>8</v>
      </c>
      <c r="H18" s="27"/>
      <c r="I18" s="28"/>
      <c r="J18" s="29"/>
      <c r="K18" s="29"/>
      <c r="L18" s="29"/>
    </row>
    <row r="19" spans="2:12 16381:16381" ht="39" customHeight="1">
      <c r="B19" s="86" t="s">
        <v>9</v>
      </c>
      <c r="C19" s="112" t="s">
        <v>10</v>
      </c>
      <c r="D19" s="113"/>
      <c r="E19" s="113"/>
      <c r="F19" s="87" t="s">
        <v>11</v>
      </c>
      <c r="G19" s="87" t="s">
        <v>40</v>
      </c>
      <c r="H19" s="18"/>
      <c r="I19" s="19"/>
      <c r="J19" s="20"/>
      <c r="K19" s="20"/>
      <c r="L19" s="20"/>
    </row>
    <row r="20" spans="2:12 16381:16381" ht="18.75" customHeight="1">
      <c r="B20" s="88"/>
      <c r="C20" s="89"/>
      <c r="D20" s="90"/>
      <c r="E20" s="90"/>
      <c r="F20" s="91">
        <f>G20+1</f>
        <v>46237</v>
      </c>
      <c r="G20" s="91">
        <v>46236</v>
      </c>
      <c r="H20" s="18"/>
      <c r="I20" s="19"/>
      <c r="J20" s="20"/>
      <c r="K20" s="20"/>
      <c r="L20" s="20"/>
    </row>
    <row r="21" spans="2:12 16381:16381" ht="39" customHeight="1">
      <c r="B21" s="62">
        <v>1</v>
      </c>
      <c r="C21" s="106" t="s">
        <v>21</v>
      </c>
      <c r="D21" s="114"/>
      <c r="E21" s="114"/>
      <c r="F21" s="63"/>
      <c r="G21" s="63"/>
      <c r="H21" s="30"/>
      <c r="I21" s="30"/>
    </row>
    <row r="22" spans="2:12 16381:16381" ht="39" customHeight="1">
      <c r="B22" s="64">
        <v>1.1000000000000001</v>
      </c>
      <c r="C22" s="65"/>
      <c r="D22" s="115" t="s">
        <v>22</v>
      </c>
      <c r="E22" s="115"/>
      <c r="F22" s="92">
        <v>130852455720</v>
      </c>
      <c r="G22" s="92">
        <v>129095521541</v>
      </c>
      <c r="H22" s="39"/>
      <c r="I22" s="39"/>
      <c r="J22" s="39"/>
      <c r="K22" s="40"/>
    </row>
    <row r="23" spans="2:12 16381:16381" ht="39" customHeight="1">
      <c r="B23" s="64">
        <v>1.2</v>
      </c>
      <c r="C23" s="65"/>
      <c r="D23" s="115" t="s">
        <v>23</v>
      </c>
      <c r="E23" s="115"/>
      <c r="F23" s="93"/>
      <c r="G23" s="93"/>
      <c r="H23" s="39"/>
      <c r="I23" s="39"/>
      <c r="J23" s="29"/>
    </row>
    <row r="24" spans="2:12 16381:16381" ht="39" customHeight="1">
      <c r="B24" s="64">
        <v>1.3</v>
      </c>
      <c r="C24" s="65"/>
      <c r="D24" s="115" t="s">
        <v>24</v>
      </c>
      <c r="E24" s="117"/>
      <c r="F24" s="96">
        <v>12704.95</v>
      </c>
      <c r="G24" s="96">
        <v>12546.3</v>
      </c>
      <c r="H24" s="39"/>
      <c r="I24" s="39"/>
      <c r="J24" s="39"/>
      <c r="K24" s="40"/>
      <c r="XFA24" s="38"/>
    </row>
    <row r="25" spans="2:12 16381:16381" ht="39" customHeight="1">
      <c r="B25" s="62">
        <v>2</v>
      </c>
      <c r="C25" s="106" t="s">
        <v>25</v>
      </c>
      <c r="D25" s="107"/>
      <c r="E25" s="107"/>
      <c r="F25" s="94"/>
      <c r="G25" s="94"/>
      <c r="I25" s="28"/>
      <c r="J25" s="38"/>
      <c r="K25" s="38"/>
    </row>
    <row r="26" spans="2:12 16381:16381" ht="39" customHeight="1">
      <c r="B26" s="64">
        <v>2.1</v>
      </c>
      <c r="C26" s="65"/>
      <c r="D26" s="66" t="s">
        <v>26</v>
      </c>
      <c r="E26" s="66"/>
      <c r="F26" s="96">
        <v>35503.440000000002</v>
      </c>
      <c r="G26" s="96">
        <v>35503.440000000002</v>
      </c>
      <c r="I26" s="28"/>
      <c r="J26" s="38"/>
      <c r="K26" s="38"/>
      <c r="L26" s="29"/>
    </row>
    <row r="27" spans="2:12 16381:16381" ht="39" customHeight="1">
      <c r="B27" s="64">
        <v>2.2000000000000002</v>
      </c>
      <c r="C27" s="65"/>
      <c r="D27" s="66" t="s">
        <v>27</v>
      </c>
      <c r="E27" s="66"/>
      <c r="F27" s="92">
        <f>F26*F24</f>
        <v>451069430.02800006</v>
      </c>
      <c r="G27" s="92">
        <v>445436809.27200001</v>
      </c>
      <c r="I27" s="28"/>
      <c r="J27" s="38"/>
      <c r="K27" s="38"/>
      <c r="L27" s="29"/>
    </row>
    <row r="28" spans="2:12 16381:16381" ht="39" customHeight="1">
      <c r="B28" s="64">
        <v>2.2999999999999998</v>
      </c>
      <c r="C28" s="65"/>
      <c r="D28" s="66" t="s">
        <v>35</v>
      </c>
      <c r="E28" s="66"/>
      <c r="F28" s="95">
        <f>F27/F22</f>
        <v>3.4471606019622972E-3</v>
      </c>
      <c r="G28" s="95">
        <v>3.4504435471879001E-3</v>
      </c>
      <c r="H28" s="36"/>
      <c r="I28" s="28"/>
      <c r="J28" s="38"/>
      <c r="K28" s="38"/>
      <c r="L28" s="29"/>
    </row>
    <row r="29" spans="2:12 16381:16381" ht="12" customHeight="1">
      <c r="B29" s="67"/>
      <c r="C29" s="67"/>
      <c r="D29" s="68"/>
      <c r="E29" s="68"/>
      <c r="F29" s="69"/>
      <c r="G29" s="69"/>
      <c r="H29" s="27"/>
      <c r="I29" s="28"/>
      <c r="J29" s="31"/>
      <c r="K29" s="32"/>
      <c r="L29" s="29"/>
    </row>
    <row r="30" spans="2:12 16381:16381" ht="14.25" customHeight="1">
      <c r="B30" s="70" t="s">
        <v>12</v>
      </c>
      <c r="C30" s="70"/>
      <c r="D30" s="70"/>
      <c r="E30" s="71"/>
      <c r="F30" s="101" t="s">
        <v>37</v>
      </c>
      <c r="G30" s="101"/>
      <c r="H30" s="24"/>
      <c r="I30" s="25"/>
      <c r="J30" s="37"/>
      <c r="K30" s="33"/>
      <c r="L30" s="33"/>
    </row>
    <row r="31" spans="2:12 16381:16381" ht="14.25" customHeight="1">
      <c r="B31" s="120" t="s">
        <v>13</v>
      </c>
      <c r="C31" s="120"/>
      <c r="D31" s="120"/>
      <c r="E31" s="72"/>
      <c r="F31" s="102" t="s">
        <v>14</v>
      </c>
      <c r="G31" s="102"/>
      <c r="H31" s="24"/>
      <c r="I31" s="25"/>
      <c r="J31" s="33"/>
      <c r="K31" s="34"/>
      <c r="L31" s="34"/>
    </row>
    <row r="32" spans="2:12 16381:16381" ht="15.75">
      <c r="B32" s="121"/>
      <c r="C32" s="121"/>
      <c r="D32" s="121"/>
      <c r="E32" s="73"/>
      <c r="F32" s="122"/>
      <c r="G32" s="122"/>
      <c r="H32" s="24"/>
      <c r="I32" s="25"/>
      <c r="J32" s="33"/>
      <c r="K32" s="34"/>
      <c r="L32" s="34"/>
    </row>
    <row r="33" spans="2:12" ht="15.75">
      <c r="B33" s="73"/>
      <c r="C33" s="73"/>
      <c r="D33" s="73"/>
      <c r="E33" s="73"/>
      <c r="F33" s="74"/>
      <c r="G33" s="75"/>
      <c r="H33" s="24"/>
      <c r="I33" s="25"/>
      <c r="J33" s="33"/>
      <c r="K33" s="34"/>
      <c r="L33" s="34"/>
    </row>
    <row r="34" spans="2:12" ht="15.75">
      <c r="B34" s="76"/>
      <c r="C34" s="76"/>
      <c r="D34" s="76"/>
      <c r="E34" s="76"/>
      <c r="F34" s="77"/>
      <c r="G34" s="78"/>
      <c r="H34" s="24"/>
      <c r="I34" s="25"/>
      <c r="J34" s="119"/>
      <c r="K34" s="119"/>
      <c r="L34" s="34"/>
    </row>
    <row r="35" spans="2:12" ht="51" customHeight="1">
      <c r="B35" s="41"/>
      <c r="C35" s="41"/>
      <c r="D35" s="41"/>
      <c r="E35" s="41"/>
      <c r="F35" s="77"/>
      <c r="G35" s="78"/>
      <c r="H35" s="24"/>
      <c r="I35" s="25"/>
      <c r="J35" s="118"/>
      <c r="K35" s="118"/>
      <c r="L35" s="34"/>
    </row>
    <row r="36" spans="2:12" ht="15.75">
      <c r="B36" s="71"/>
      <c r="C36" s="71"/>
      <c r="D36" s="71"/>
      <c r="E36" s="71"/>
      <c r="F36" s="77"/>
      <c r="G36" s="78"/>
      <c r="H36" s="24"/>
      <c r="I36" s="25"/>
      <c r="J36" s="33"/>
      <c r="K36" s="34"/>
      <c r="L36" s="34"/>
    </row>
    <row r="37" spans="2:12" ht="15.75">
      <c r="B37" s="71"/>
      <c r="C37" s="71"/>
      <c r="D37" s="71"/>
      <c r="E37" s="99"/>
      <c r="F37" s="77"/>
      <c r="G37" s="78"/>
      <c r="H37" s="24"/>
      <c r="I37" s="25"/>
      <c r="J37" s="33"/>
      <c r="K37" s="34"/>
      <c r="L37" s="34"/>
    </row>
    <row r="38" spans="2:12" ht="15.75">
      <c r="B38" s="79" t="s">
        <v>15</v>
      </c>
      <c r="C38" s="79"/>
      <c r="D38" s="79"/>
      <c r="E38" s="97"/>
      <c r="F38" s="80" t="s">
        <v>17</v>
      </c>
      <c r="G38" s="79"/>
      <c r="H38" s="24"/>
      <c r="I38" s="25"/>
      <c r="J38" s="33"/>
      <c r="K38" s="34"/>
      <c r="L38" s="34"/>
    </row>
    <row r="39" spans="2:12" ht="15" customHeight="1">
      <c r="B39" s="81" t="s">
        <v>34</v>
      </c>
      <c r="C39" s="76"/>
      <c r="D39" s="76"/>
      <c r="E39" s="76"/>
      <c r="F39" s="81" t="s">
        <v>38</v>
      </c>
      <c r="G39" s="82"/>
      <c r="H39" s="98"/>
      <c r="I39" s="25"/>
      <c r="J39" s="33"/>
      <c r="K39" s="34"/>
      <c r="L39" s="34"/>
    </row>
    <row r="40" spans="2:12" ht="15.75" customHeight="1">
      <c r="B40" s="83" t="s">
        <v>36</v>
      </c>
      <c r="C40" s="41"/>
      <c r="D40" s="41"/>
      <c r="E40" s="41"/>
      <c r="F40" s="123" t="s">
        <v>39</v>
      </c>
      <c r="G40" s="123"/>
      <c r="H40" s="123"/>
      <c r="I40" s="25"/>
      <c r="J40" s="33"/>
      <c r="K40" s="34"/>
      <c r="L40" s="34"/>
    </row>
    <row r="41" spans="2:12" ht="16.5">
      <c r="B41" s="35"/>
      <c r="C41" s="35"/>
      <c r="D41" s="35"/>
      <c r="E41" s="35"/>
      <c r="F41" s="35"/>
      <c r="G41" s="35"/>
    </row>
    <row r="42" spans="2:12" ht="16.5">
      <c r="B42" s="35"/>
      <c r="C42" s="35"/>
      <c r="D42" s="35"/>
      <c r="E42" s="35"/>
      <c r="F42" s="35"/>
      <c r="G42" s="35"/>
    </row>
    <row r="50" spans="8:10" ht="15.75">
      <c r="H50" s="7"/>
      <c r="I50" s="2"/>
      <c r="J50" s="29"/>
    </row>
    <row r="51" spans="8:10" ht="15.75">
      <c r="H51" s="7"/>
      <c r="I51" s="3"/>
      <c r="J51" s="29"/>
    </row>
    <row r="52" spans="8:10">
      <c r="H52" s="7"/>
      <c r="I52" s="28"/>
      <c r="J52" s="29"/>
    </row>
    <row r="53" spans="8:10">
      <c r="H53" s="7"/>
      <c r="I53" s="25"/>
      <c r="J53" s="26"/>
    </row>
    <row r="54" spans="8:10" ht="15.75">
      <c r="H54" s="7"/>
      <c r="I54" s="2"/>
      <c r="J54" s="33"/>
    </row>
    <row r="55" spans="8:10" ht="15.75">
      <c r="H55" s="7"/>
      <c r="I55" s="3"/>
      <c r="J55" s="33"/>
    </row>
    <row r="56" spans="8:10">
      <c r="H56" s="7"/>
      <c r="I56" s="25"/>
      <c r="J56" s="34"/>
    </row>
    <row r="57" spans="8:10">
      <c r="H57" s="7"/>
      <c r="I57" s="25"/>
      <c r="J57" s="34"/>
    </row>
    <row r="58" spans="8:10" ht="15.75">
      <c r="H58" s="7"/>
      <c r="I58" s="119"/>
      <c r="J58" s="119"/>
    </row>
    <row r="59" spans="8:10" ht="15.75">
      <c r="H59" s="7"/>
      <c r="I59" s="118"/>
      <c r="J59" s="118"/>
    </row>
    <row r="60" spans="8:10">
      <c r="H60" s="7"/>
      <c r="I60" s="25"/>
      <c r="J60" s="34"/>
    </row>
    <row r="61" spans="8:10">
      <c r="H61" s="7"/>
      <c r="I61" s="25"/>
      <c r="J61" s="34"/>
    </row>
    <row r="62" spans="8:10">
      <c r="H62" s="7"/>
      <c r="I62" s="25"/>
      <c r="J62" s="34"/>
    </row>
    <row r="63" spans="8:10">
      <c r="H63" s="7"/>
      <c r="I63" s="25"/>
      <c r="J63" s="34"/>
    </row>
  </sheetData>
  <mergeCells count="26">
    <mergeCell ref="E15:H15"/>
    <mergeCell ref="D24:E24"/>
    <mergeCell ref="J35:K35"/>
    <mergeCell ref="I58:J58"/>
    <mergeCell ref="I59:J59"/>
    <mergeCell ref="B31:D31"/>
    <mergeCell ref="B32:D32"/>
    <mergeCell ref="F32:G32"/>
    <mergeCell ref="J34:K34"/>
    <mergeCell ref="F40:H40"/>
    <mergeCell ref="B5:G5"/>
    <mergeCell ref="F30:G30"/>
    <mergeCell ref="F31:G31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E14:H14"/>
  </mergeCells>
  <pageMargins left="0.25" right="0.25" top="0.75" bottom="0.75" header="0.3" footer="0.3"/>
  <pageSetup paperSize="9" scale="66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oOQWSMJ6yjBslNEJGb10BJVSxsmfDgFBSGjNiAxLfF8=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zgFEhGsVp5fZyIaq/6X6tNkn/6ltC5aTN4nG4+qDDiA=</DigestValue>
    </Reference>
  </SignedInfo>
  <SignatureValue>EOmQVKUJRsiMSVnp2g6McbJCKLxBcDsFzIubnxbxT3QQDQgc+tuWGvoOvTb45AFaFhQOTfgIqX0f
qJksYMUYghUU7GCDLFk3HucKwWpLJFVmu1l9tVi5jsDJXOzGLvwqWkRrW9L2K+yg4T28BYycDoHH
KX27TPKXfEoxuwgcpq+2NH1/MJXwdsdvi2cZD7svpvtJ7vN6dOWMniR13LYYSL0FNMcn13/VmPAQ
b/nsUjTOhZM//aY3efb5FkIppCRVO5LfskGcb2i3kLWoeMiGxgbtLDAyRBw4GH2K55oMotmGJbvO
PpOGOkTJCe/3bKD0d5L/AwpBMnBvkoa1dw9yLg==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atZKwmOOYpkV8dcftSAyAU+sW9Ep34r4wxYfuHfsbeU=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3xWnKu7jV7kEyMb32Owpn+5jfsHCH144Z+mfRQ4iQPA=</DigestValue>
      </Reference>
      <Reference URI="/xl/drawings/vmlDrawing1.vml?ContentType=application/vnd.openxmlformats-officedocument.vmlDrawing">
        <DigestMethod Algorithm="http://www.w3.org/2001/04/xmlenc#sha256"/>
        <DigestValue>o+pkaTRUYadWCX4YLTakcYZGDXL/N/IRMCtkoT9rnn8=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NEqFz/+DbeadL84Z/liZf09Gq8a2nC6RoWIJiNWNyH0=</DigestValue>
      </Reference>
      <Reference URI="/xl/styles.xml?ContentType=application/vnd.openxmlformats-officedocument.spreadsheetml.styles+xml">
        <DigestMethod Algorithm="http://www.w3.org/2001/04/xmlenc#sha256"/>
        <DigestValue>iuKvNAy14tO0z4NFmluYt49LipHwt5SiCgWSmEAviWU=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fTQctXjovm+YYuLZRZZFGwPAUproS8UtNsLV9yarjKI=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ubJ00SIaYKoTXVvH3P2e7D3AT38Q+kLuAUekdMZeU7g=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2026-08-04T04:02:35Z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2026-08-04T04:02:35Z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CnNVdXa/Djzubw9nLikGlUm685NcXhrcJR6N1jOFBi8=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4oizVgpQ6j9SGQKdM2o0UOMr7kV6ZCB8yBtLff6n2v0=</DigestValue>
    </Reference>
  </SignedInfo>
  <SignatureValue>f1DzIUlhHRqErkxKcxglNi0BWym0TVDnYt9ejZAdl9YQRSAzuzF3xymPFe8qb0Tv8O9WV/bxdXbF
b150lCfHaKrNZrvgDqaGV1llbago9jYVMtpqgtX3TTZhuS3jq5K5h8Gq/3VjH3XSvCwaXevRpait
8DgjwzuWCd7Dm33Bdqos6s9U/+Tefiywy9RHjU1xR1AneF+YR+zCwtv6LUY9J15f25qjaZ42JSrp
56/+KuZy/QEqeJB1+/0BfeQFmTd/T7oPGpPTiaxvqwVhcSZZPELbc9S5Edl6yhfUNh//b4HESgNQ
8fs5KIKty6ZGkoTKMQBxLRMB8wgIxiphF3pqeA==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atZKwmOOYpkV8dcftSAyAU+sW9Ep34r4wxYfuHfsbeU=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3xWnKu7jV7kEyMb32Owpn+5jfsHCH144Z+mfRQ4iQPA=</DigestValue>
      </Reference>
      <Reference URI="/xl/drawings/vmlDrawing1.vml?ContentType=application/vnd.openxmlformats-officedocument.vmlDrawing">
        <DigestMethod Algorithm="http://www.w3.org/2001/04/xmlenc#sha256"/>
        <DigestValue>o+pkaTRUYadWCX4YLTakcYZGDXL/N/IRMCtkoT9rnn8=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NEqFz/+DbeadL84Z/liZf09Gq8a2nC6RoWIJiNWNyH0=</DigestValue>
      </Reference>
      <Reference URI="/xl/styles.xml?ContentType=application/vnd.openxmlformats-officedocument.spreadsheetml.styles+xml">
        <DigestMethod Algorithm="http://www.w3.org/2001/04/xmlenc#sha256"/>
        <DigestValue>iuKvNAy14tO0z4NFmluYt49LipHwt5SiCgWSmEAviWU=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fTQctXjovm+YYuLZRZZFGwPAUproS8UtNsLV9yarjKI=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ubJ00SIaYKoTXVvH3P2e7D3AT38Q+kLuAUekdMZeU7g=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2026-08-04T09:10:05Z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2026-08-04T09:10:05Z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2025-08-26T03:52:28Z</cp:lastPrinted>
  <dcterms:created xsi:type="dcterms:W3CDTF">2021-01-04T12:03:55Z</dcterms:created>
  <dcterms:modified xsi:type="dcterms:W3CDTF">2026-08-04T03:18:35Z</dcterms:modified>
</cp:coreProperties>
</file>