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<sst xmlns="http://schemas.openxmlformats.org/spreadsheetml/2006/main" count="41" uniqueCount="41">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</sst>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218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horizontal="left" vertical="top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5" fillId="2" borderId="0" xfId="4" applyFont="1" applyFill="1" applyAlignment="1">
      <alignment horizontal="left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C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07" t="s">
        <v>0</v>
      </c>
      <c r="C1" s="107"/>
      <c r="D1" s="107"/>
      <c r="E1" s="107"/>
      <c r="F1" s="107"/>
      <c r="G1" s="107"/>
      <c r="H1" s="23"/>
      <c r="I1" s="24"/>
      <c r="J1" s="25"/>
      <c r="K1" s="25"/>
      <c r="L1" s="25"/>
    </row>
    <row r="2" spans="2:12" ht="58.5" customHeight="1">
      <c r="B2" s="108" t="s">
        <v>16</v>
      </c>
      <c r="C2" s="108"/>
      <c r="D2" s="108"/>
      <c r="E2" s="108"/>
      <c r="F2" s="108"/>
      <c r="G2" s="108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09" t="s">
        <v>1</v>
      </c>
      <c r="C4" s="109"/>
      <c r="D4" s="109"/>
      <c r="E4" s="109"/>
      <c r="F4" s="109"/>
      <c r="G4" s="109"/>
    </row>
    <row r="5" spans="2:12" ht="17.25" customHeight="1">
      <c r="B5" s="106" t="s">
        <v>2</v>
      </c>
      <c r="C5" s="106"/>
      <c r="D5" s="106"/>
      <c r="E5" s="106"/>
      <c r="F5" s="106"/>
      <c r="G5" s="106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10" t="s">
        <v>21</v>
      </c>
      <c r="F11" s="110"/>
      <c r="G11" s="110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11" t="s">
        <v>19</v>
      </c>
      <c r="F12" s="111"/>
      <c r="G12" s="111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12" t="s">
        <v>25</v>
      </c>
      <c r="F13" s="112"/>
      <c r="G13" s="112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5" t="str">
        <f>+"Từ ngày "&amp;DAY(G20+1)&amp;"/"&amp;MONTH(G20+1)&amp;"/"&amp;YEAR(G20)&amp;" đến ngày "&amp;DAY(F20)&amp;"/"&amp;MONTH(F20)&amp;"/"&amp;YEAR(F20)</f>
        <v>Từ ngày 25/8/2026 đến ngày 25/8/2026</v>
      </c>
      <c r="F14" s="105"/>
      <c r="G14" s="105"/>
      <c r="H14" s="97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5" t="str">
        <f>+"From "&amp;DAY(G20+1)&amp;"/"&amp;MONTH(G20)&amp;"/"&amp;YEAR(G20)&amp;" to "&amp;DAY(F20)&amp;"/"&amp;MONTH(F20)&amp;"/"&amp;YEAR(F20)</f>
        <v>From 25/8/2026 to 25/8/2026</v>
      </c>
      <c r="F15" s="105"/>
      <c r="G15" s="105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5">
        <f>F20+1</f>
        <v>46260</v>
      </c>
      <c r="F16" s="105"/>
      <c r="G16" s="105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46260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3" t="s">
        <v>10</v>
      </c>
      <c r="D19" s="114"/>
      <c r="E19" s="114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46259</v>
      </c>
      <c r="G20" s="68">
        <v>46258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5" t="s">
        <v>27</v>
      </c>
      <c r="D21" s="116"/>
      <c r="E21" s="116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7" t="s">
        <v>33</v>
      </c>
      <c r="E22" s="117"/>
      <c r="F22" s="10">
        <v>759242789636</v>
      </c>
      <c r="G22" s="10">
        <v>761850155142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7" t="s">
        <v>32</v>
      </c>
      <c r="E23" s="117"/>
      <c r="F23" s="94"/>
      <c r="G23" s="94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7" t="s">
        <v>31</v>
      </c>
      <c r="E24" s="117"/>
      <c r="F24" s="95">
        <v>13346.75</v>
      </c>
      <c r="G24" s="95">
        <v>13397.03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5" t="s">
        <v>26</v>
      </c>
      <c r="D25" s="122"/>
      <c r="E25" s="122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6">
        <v>211078.06</v>
      </c>
      <c r="G26" s="96">
        <v>211078.06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104">
        <f>F26*F24</f>
        <v>2817206097.3049998</v>
      </c>
      <c r="G27" s="104">
        <v>2827819102.1617999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3.7105470552517713E-3</v>
      </c>
      <c r="G28" s="90">
        <v>3.7117785998674862E-3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21" t="s">
        <v>37</v>
      </c>
      <c r="G30" s="121"/>
      <c r="H30" s="53"/>
      <c r="I30" s="54"/>
      <c r="J30" s="78"/>
      <c r="K30" s="73"/>
      <c r="L30" s="73"/>
    </row>
    <row r="31" spans="2:13 16383:16383" ht="18" customHeight="1">
      <c r="B31" s="119" t="s">
        <v>13</v>
      </c>
      <c r="C31" s="119"/>
      <c r="D31" s="119"/>
      <c r="E31" s="79"/>
      <c r="F31" s="120" t="s">
        <v>14</v>
      </c>
      <c r="G31" s="120"/>
      <c r="H31" s="53"/>
      <c r="I31" s="54"/>
      <c r="J31" s="73"/>
      <c r="K31" s="74"/>
      <c r="L31" s="74"/>
    </row>
    <row r="32" spans="2:13 16383:16383" ht="16.5">
      <c r="B32" s="124"/>
      <c r="C32" s="124"/>
      <c r="D32" s="124"/>
      <c r="E32" s="80"/>
      <c r="F32" s="125"/>
      <c r="G32" s="125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23"/>
      <c r="K34" s="123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18"/>
      <c r="K35" s="118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2" t="s">
        <v>38</v>
      </c>
      <c r="G38" s="98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99"/>
      <c r="H39" s="100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3" t="s">
        <v>40</v>
      </c>
      <c r="G40" s="101"/>
      <c r="H40" s="101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23"/>
      <c r="J58" s="123"/>
    </row>
    <row r="59" spans="8:10" ht="15.75">
      <c r="H59" s="26"/>
      <c r="I59" s="118"/>
      <c r="J59" s="118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I58:J58"/>
    <mergeCell ref="I59:J59"/>
    <mergeCell ref="B32:D32"/>
    <mergeCell ref="F32:G32"/>
    <mergeCell ref="J34:K3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E15:G15"/>
    <mergeCell ref="B5:G5"/>
    <mergeCell ref="B1:G1"/>
    <mergeCell ref="B2:G2"/>
    <mergeCell ref="B4:G4"/>
    <mergeCell ref="E11:G11"/>
    <mergeCell ref="E12:G12"/>
    <mergeCell ref="E13:G13"/>
    <mergeCell ref="E14:G1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QOHeEZN5r6bQS95S+iVS36A2+g5fS/JNmWUttAqQm5o=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VX85uUMNs/fMLvgKRAoBo67y9ptFi7wbT4LWlFvQKdw=</DigestValue>
    </Reference>
  </SignedInfo>
  <SignatureValue>Q3mRBdMIk88uOV6tyqg2kVbJqx/PrtvlByZExtDlhzzm8Y/V8j6EssCeg9FxNEVK56KgdAUj8Bqn
ZfAjPe/QMldG/G7R50LXdpnZSYgIIiMcD23P7qUoIuoO5zoVCTpLstnvvJBiMAYXeB64bH3O4eVm
X8KJlUM9SCWPG1a9qtZf18ob+CyalxvskM+xJKb0sxNpX9wcriGZdHK29MEp1Ed1Ehw6hpRS3twb
cKQXC/79aeWec1UhWstxBNwf543u9b06snTiwnlijpyw+7sDOpizmBsPFv+Q5vIkpMsoFG/Tkq2X
havXR55xUfDmcAp21R9WucGYriEJIFu8MGQIWg==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A5yNCdfPyZ1uA51VtxFiX/nOvVzRyotv3Dmw5ZqSgls=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2026-08-26T04:01:25Z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2026-08-26T04:01:25Z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EUjLlZY0wU7OwM/zYe+k3ZhPnzzSRCLh/ojxL94qWKw=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TKDLI0Hljy6//LbvKMasEJcVhwyEyGBCgpQgeBycRPs=</DigestValue>
    </Reference>
  </SignedInfo>
  <SignatureValue>c8Y911tNui60jQSe5oN8LeMEWhsHsKbiqmzDQipmM2XGOhRf3FMhyuGld0enXO1Jffty0LESNi4I
oeMo+ru/i3o+LPL44UcURZ601pl1DfF0AGlRz/Orluq7c0C2XcK6bNGsSCEhiukvQxUKN6vOTTRJ
wojSCBk3V1iIfi2+gMftHgLeFj7p4CP4U0revtF2sGeTclJZTnpynwLUaCR6l386WFE3qCouUi5n
j/cF/Pyv851UfCe/CS6+iQjKdsyIsH0hH8t0wTJxhD4vfn07qlkRWNcmZKs45gB/em6bBaxcYOng
/NUT+1N+zvqp2mUxgnTZUUeT7iPcBbGRtUwhbg==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OvDqs5ae9QniNrpYYPRWMER8X0cT4OP4IgvaKdCzePU=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A5yNCdfPyZ1uA51VtxFiX/nOvVzRyotv3Dmw5ZqSgls=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2026-08-26T10:18:48Z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2026-08-26T10:18:48Z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2026-08-26T03:28:07Z</dcterms:modified>
</cp:coreProperties>
</file>