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<sst xmlns="http://schemas.openxmlformats.org/spreadsheetml/2006/main" count="41" uniqueCount="41">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</sst>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4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4" fontId="49" fillId="0" borderId="2">
      <alignment horizontal="left" vertical="top"/>
    </xf>
    <xf numFmtId="164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6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8" fillId="0" borderId="0"/>
    <xf numFmtId="0" fontId="38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9" fontId="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9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9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218" fontId="66" fillId="2" borderId="7" xfId="6" applyNumberFormat="1" applyFont="1" applyFill="1" applyBorder="1" applyAlignment="1">
      <alignment horizontal="right" vertical="center" wrapText="1"/>
    </xf>
    <xf numFmtId="0" fontId="5" fillId="0" borderId="0" xfId="4" applyFont="1" applyFill="1" applyAlignment="1">
      <alignment horizontal="left" vertical="center"/>
    </xf>
    <xf numFmtId="0" fontId="5" fillId="2" borderId="0" xfId="4" applyFont="1" applyFill="1" applyAlignment="1">
      <alignment horizontal="left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C17" zoomScaleSheetLayoutView="100" workbookViewId="0">
      <selection activeCell="F24" sqref="F24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20" t="s">
        <v>0</v>
      </c>
      <c r="C1" s="120"/>
      <c r="D1" s="120"/>
      <c r="E1" s="120"/>
      <c r="F1" s="120"/>
      <c r="G1" s="120"/>
      <c r="H1" s="23"/>
      <c r="I1" s="24"/>
      <c r="J1" s="25"/>
      <c r="K1" s="25"/>
      <c r="L1" s="25"/>
    </row>
    <row r="2" spans="2:12" ht="58.5" customHeight="1">
      <c r="B2" s="121" t="s">
        <v>16</v>
      </c>
      <c r="C2" s="121"/>
      <c r="D2" s="121"/>
      <c r="E2" s="121"/>
      <c r="F2" s="121"/>
      <c r="G2" s="121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22" t="s">
        <v>1</v>
      </c>
      <c r="C4" s="122"/>
      <c r="D4" s="122"/>
      <c r="E4" s="122"/>
      <c r="F4" s="122"/>
      <c r="G4" s="122"/>
    </row>
    <row r="5" spans="2:12" ht="17.25" customHeight="1">
      <c r="B5" s="119" t="s">
        <v>2</v>
      </c>
      <c r="C5" s="119"/>
      <c r="D5" s="119"/>
      <c r="E5" s="119"/>
      <c r="F5" s="119"/>
      <c r="G5" s="119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23" t="s">
        <v>21</v>
      </c>
      <c r="F11" s="123"/>
      <c r="G11" s="123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24" t="s">
        <v>19</v>
      </c>
      <c r="F12" s="124"/>
      <c r="G12" s="124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25" t="s">
        <v>25</v>
      </c>
      <c r="F13" s="125"/>
      <c r="G13" s="125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9" t="str">
        <f>+"Từ ngày "&amp;DAY(G20+1)&amp;"/"&amp;MONTH(G20+1)&amp;"/"&amp;YEAR(G20)&amp;" đến ngày "&amp;DAY(F20)&amp;"/"&amp;MONTH(F20)&amp;"/"&amp;YEAR(F20)</f>
        <v>Từ ngày 24/8/2026 đến ngày 24/8/2026</v>
      </c>
      <c r="F14" s="109"/>
      <c r="G14" s="109"/>
      <c r="H14" s="97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9" t="str">
        <f>+"From "&amp;DAY(G20+1)&amp;"/"&amp;MONTH(G20)&amp;"/"&amp;YEAR(G20)&amp;" to "&amp;DAY(F20)&amp;"/"&amp;MONTH(F20)&amp;"/"&amp;YEAR(F20)</f>
        <v>From 24/8/2026 to 24/8/2026</v>
      </c>
      <c r="F15" s="109"/>
      <c r="G15" s="109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9">
        <f>F20+1</f>
        <v>46259</v>
      </c>
      <c r="F16" s="109"/>
      <c r="G16" s="109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46259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0" t="s">
        <v>10</v>
      </c>
      <c r="D19" s="111"/>
      <c r="E19" s="111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G20+1</f>
        <v>46258</v>
      </c>
      <c r="G20" s="68">
        <v>46257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2" t="s">
        <v>27</v>
      </c>
      <c r="D21" s="113"/>
      <c r="E21" s="113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4" t="s">
        <v>33</v>
      </c>
      <c r="E22" s="114"/>
      <c r="F22" s="10">
        <v>761850155142</v>
      </c>
      <c r="G22" s="10">
        <v>760502190950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4" t="s">
        <v>32</v>
      </c>
      <c r="E23" s="114"/>
      <c r="F23" s="94"/>
      <c r="G23" s="94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4" t="s">
        <v>31</v>
      </c>
      <c r="E24" s="114"/>
      <c r="F24" s="95">
        <v>13397.03</v>
      </c>
      <c r="G24" s="95">
        <v>13378.61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2" t="s">
        <v>26</v>
      </c>
      <c r="D25" s="118"/>
      <c r="E25" s="118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6">
        <v>211078.06</v>
      </c>
      <c r="G26" s="96">
        <v>211078.06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104">
        <f>F26*F24</f>
        <v>2827819102.1617999</v>
      </c>
      <c r="G27" s="104">
        <v>2823931044.2965999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3.7117785998674862E-3</v>
      </c>
      <c r="G28" s="90">
        <v>3.7132451134282954E-3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17" t="s">
        <v>37</v>
      </c>
      <c r="G30" s="117"/>
      <c r="H30" s="53"/>
      <c r="I30" s="54"/>
      <c r="J30" s="78"/>
      <c r="K30" s="73"/>
      <c r="L30" s="73"/>
    </row>
    <row r="31" spans="2:13 16383:16383" ht="18" customHeight="1">
      <c r="B31" s="115" t="s">
        <v>13</v>
      </c>
      <c r="C31" s="115"/>
      <c r="D31" s="115"/>
      <c r="E31" s="79"/>
      <c r="F31" s="116" t="s">
        <v>14</v>
      </c>
      <c r="G31" s="116"/>
      <c r="H31" s="53"/>
      <c r="I31" s="54"/>
      <c r="J31" s="73"/>
      <c r="K31" s="74"/>
      <c r="L31" s="74"/>
    </row>
    <row r="32" spans="2:13 16383:16383" ht="16.5">
      <c r="B32" s="107"/>
      <c r="C32" s="107"/>
      <c r="D32" s="107"/>
      <c r="E32" s="80"/>
      <c r="F32" s="108"/>
      <c r="G32" s="108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05"/>
      <c r="K34" s="105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06"/>
      <c r="K35" s="106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2" t="s">
        <v>38</v>
      </c>
      <c r="G38" s="98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99"/>
      <c r="H39" s="100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3" t="s">
        <v>40</v>
      </c>
      <c r="G40" s="101"/>
      <c r="H40" s="101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05"/>
      <c r="J58" s="105"/>
    </row>
    <row r="59" spans="8:10" ht="15.75">
      <c r="H59" s="26"/>
      <c r="I59" s="106"/>
      <c r="J59" s="106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E15:G15"/>
    <mergeCell ref="B5:G5"/>
    <mergeCell ref="B1:G1"/>
    <mergeCell ref="B2:G2"/>
    <mergeCell ref="B4:G4"/>
    <mergeCell ref="E11:G11"/>
    <mergeCell ref="E12:G12"/>
    <mergeCell ref="E13:G13"/>
    <mergeCell ref="E14:G1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I58:J58"/>
    <mergeCell ref="I59:J59"/>
    <mergeCell ref="B32:D32"/>
    <mergeCell ref="F32:G32"/>
    <mergeCell ref="J34:K3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tmoW4zz+yyIjXoO9KzjQicjzlBXN4btWmcecFTnxDLo=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qPrqgTSTjq0AM+fOGFMTsm0M227hH7A5NjLxF+scTvE=</DigestValue>
    </Reference>
  </SignedInfo>
  <SignatureValue>m2t5/sJ8vnlKh0CGB4+xXg1Pcmah9xPlxKQsb3A7NvlGrwrA06QRZlNd/gtQckfMe+yPnmbb+V59
jDQ010002Jg1nWr+8S3ugQ0QtAPsgdxwlUcfUWNqE+kPwGm92xLleZwJidx/81cmyrsNzEj55hqc
Z3T4GXmy9uMVqL3b9LEapGJYw6KAp1aQWuFWdjtBoaSvj8xYr58MiPpdXZ8N7B6Vvh8w5BcCINdw
PDLcK0saBLnMP41aNJeybHLQHklCwVXcH3FZD66pR4tjRz2K25wn4xPbu3WipCpkdqC3DzyovHA3
QcXgRiD+FsQ6GwwtZRPCPf3nOo9jv/cOZgSDdA==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QGjX/wFgjyM4Q+13NTG3QIWq9kI/NawSIHOeEmwCyDg=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PwUXIb+ycgAdhOdkQjlDjC+s2DWrX0xxuM7Z2Uo/ugw=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2026-08-25T04:09:52Z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2026-08-25T04:09:52Z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+5lh2NdSezkD78v73GHiZM6dXPwNRfyHl6RADnyza+0=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n4gYaVMbdiHGnI8we4S0JwoJFIQ1CCu6MskSI6Jihh8=</DigestValue>
    </Reference>
  </SignedInfo>
  <SignatureValue>NYBIvtoRDx9uNMpgGo8KjdMz7GXkL2Uhc/C/HEc0Vx+1v4+tmSA3qJ+fV5q3kQ3/PCuTR4ahOism
CS0WZrnGieXb1JNIer97hT9VACokgFrgt5z57zM5TxZ4zd6atPJifrAO+rgnVdiTtzJJzKiOqrZy
FfZlTuaCYJVagNZtms/PJOktPHLIQsusideyqNYPzpm+gmeeTf+USabc9LYaRI1pTV+0y95PeGQk
KDmF3JPSAyIfroIQrezIa4q2e4ZHtxZ1jr1gR/ZE4Nd2VEimmWKR2AvRKAq0H/jh2ajfoaUoFWwy
qEKtYvXlv23LnfYC60bllqKc6X4ptcJTT9Jd5A==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QGjX/wFgjyM4Q+13NTG3QIWq9kI/NawSIHOeEmwCyDg=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PwUXIb+ycgAdhOdkQjlDjC+s2DWrX0xxuM7Z2Uo/ugw=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2026-08-25T10:11:03Z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2026-08-25T10:11:03Z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2026-08-25T03:41:30Z</dcterms:modified>
</cp:coreProperties>
</file>