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<sst xmlns="http://schemas.openxmlformats.org/spreadsheetml/2006/main" count="1394" uniqueCount="601">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</sst>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2" zoomScale="93" zoomScaleNormal="93" zoomScaleSheetLayoutView="93" workbookViewId="0">
      <selection activeCell="E45" sqref="E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2" t="s">
        <v>561</v>
      </c>
      <c r="B1" s="362"/>
      <c r="C1" s="362"/>
      <c r="D1" s="362"/>
      <c r="E1" s="362"/>
      <c r="F1" s="362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2" t="s">
        <v>564</v>
      </c>
      <c r="B6" s="362"/>
      <c r="C6" s="362"/>
      <c r="D6" s="362"/>
      <c r="E6" s="362"/>
      <c r="F6" s="362"/>
    </row>
    <row r="7" spans="1:6" ht="15.75" customHeight="1">
      <c r="A7" s="362" t="s">
        <v>565</v>
      </c>
      <c r="B7" s="362"/>
      <c r="C7" s="362"/>
      <c r="D7" s="362"/>
      <c r="E7" s="362"/>
      <c r="F7" s="362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25/05/2026 đến 31/05/2026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25/05/2026 to 31/05/2026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46174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46174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46173</v>
      </c>
      <c r="F25" s="186">
        <v>46166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7">
        <v>1</v>
      </c>
      <c r="B28" s="378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9">
        <v>1.1000000000000001</v>
      </c>
      <c r="B30" s="380"/>
      <c r="C30" s="202" t="s">
        <v>582</v>
      </c>
      <c r="D30" s="203"/>
      <c r="E30" s="162">
        <f>F34</f>
        <v>123785988276</v>
      </c>
      <c r="F30" s="271">
        <v>124556998531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15620.86</v>
      </c>
      <c r="F31" s="272">
        <v>15776.86</v>
      </c>
      <c r="G31" s="204"/>
      <c r="H31" s="204"/>
      <c r="I31" s="180"/>
    </row>
    <row r="32" spans="1:9" ht="15.75" customHeight="1">
      <c r="A32" s="377">
        <v>2</v>
      </c>
      <c r="B32" s="378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9">
        <v>2.1</v>
      </c>
      <c r="B34" s="380"/>
      <c r="C34" s="202" t="s">
        <v>584</v>
      </c>
      <c r="D34" s="203"/>
      <c r="E34" s="162">
        <v>125103738825.06</v>
      </c>
      <c r="F34" s="271">
        <v>123785988276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15583.52</v>
      </c>
      <c r="F35" s="272">
        <v>15620.86</v>
      </c>
      <c r="G35" s="204"/>
      <c r="H35" s="204"/>
    </row>
    <row r="36" spans="1:9" ht="15.75" customHeight="1">
      <c r="A36" s="364">
        <v>3</v>
      </c>
      <c r="B36" s="36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1317750549.0599976</v>
      </c>
      <c r="F37" s="276">
        <v>-771010255</v>
      </c>
      <c r="G37" s="204"/>
      <c r="H37" s="204"/>
    </row>
    <row r="38" spans="1:9" ht="15.75" customHeight="1">
      <c r="A38" s="366">
        <v>3.1</v>
      </c>
      <c r="B38" s="36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-302594609.94000244</v>
      </c>
      <c r="F39" s="277">
        <v>-1231887672</v>
      </c>
      <c r="G39" s="204"/>
      <c r="H39" s="204"/>
    </row>
    <row r="40" spans="1:9" ht="15.75" customHeight="1">
      <c r="A40" s="368">
        <v>3.2</v>
      </c>
      <c r="B40" s="36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1620345159</v>
      </c>
      <c r="F41" s="276">
        <v>460877417</v>
      </c>
      <c r="G41" s="204"/>
      <c r="H41" s="204"/>
    </row>
    <row r="42" spans="1:9" ht="15.75" customHeight="1">
      <c r="A42" s="368">
        <v>3.3</v>
      </c>
      <c r="B42" s="36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4">
        <v>4</v>
      </c>
      <c r="B44" s="370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-2.3903933586243431E-3</v>
      </c>
      <c r="F45" s="282">
        <v>-9.8878991130046945E-3</v>
      </c>
      <c r="G45" s="195"/>
      <c r="H45" s="204"/>
    </row>
    <row r="46" spans="1:9" ht="15.75" customHeight="1">
      <c r="A46" s="364">
        <v>5</v>
      </c>
      <c r="B46" s="370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5">
        <v>5.0999999999999996</v>
      </c>
      <c r="B48" s="376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75">
        <v>5.2</v>
      </c>
      <c r="B49" s="376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3">
        <v>6</v>
      </c>
      <c r="B50" s="374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5">
        <v>6.1</v>
      </c>
      <c r="B51" s="376">
        <v>6.1</v>
      </c>
      <c r="C51" s="239" t="s">
        <v>594</v>
      </c>
      <c r="D51" s="240"/>
      <c r="E51" s="269">
        <v>14948.55</v>
      </c>
      <c r="F51" s="269">
        <v>14948.55</v>
      </c>
      <c r="G51" s="289"/>
      <c r="H51" s="204"/>
    </row>
    <row r="52" spans="1:12" ht="15.75" customHeight="1">
      <c r="A52" s="375">
        <v>6.2</v>
      </c>
      <c r="B52" s="376"/>
      <c r="C52" s="202" t="s">
        <v>588</v>
      </c>
      <c r="D52" s="234"/>
      <c r="E52" s="290">
        <f>E35*E51</f>
        <v>232951027.896</v>
      </c>
      <c r="F52" s="269">
        <v>233509206.75299999</v>
      </c>
      <c r="G52" s="288"/>
      <c r="H52" s="204"/>
    </row>
    <row r="53" spans="1:12" ht="15.75" customHeight="1" thickBot="1">
      <c r="A53" s="371">
        <v>6.2</v>
      </c>
      <c r="B53" s="372">
        <v>6.3</v>
      </c>
      <c r="C53" s="241" t="s">
        <v>593</v>
      </c>
      <c r="D53" s="241"/>
      <c r="E53" s="270">
        <f>E52/E34</f>
        <v>1.8620628774472462E-3</v>
      </c>
      <c r="F53" s="270">
        <v>1.8863944942811711E-3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94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30:B30"/>
    <mergeCell ref="A23:B23"/>
    <mergeCell ref="C23:D23"/>
    <mergeCell ref="A24:B24"/>
    <mergeCell ref="C24:D24"/>
    <mergeCell ref="A18:C18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RyjosBeyasBHDm42nAD1Q+ZSv8h1/44cf5MZtA268eQ=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RPIyZJH2eCSSGxSB+d+UiyaIBq6GMiAroYNX0IM2MLo=</DigestValue>
    </Reference>
  </SignedInfo>
  <SignatureValue>ZtlLtQgJzxOUlJGqgvc8ugFlhug68NkXDvOl5z7bnt0GHsqvCvt5Rh0PsgOZSOCz/VpmCEln5nEG
2MF3Onw9Zcs5+pYx3cMj4OuT/x7n0OKjWOgS5YxrKHgrZ2R+I7BVXWqxBtECXZspz0SfwgWOZLzW
Er5obpU2Uivae2S+zdOUnwODxO/PPPZzScqhyvsp1QfBiktnNTQ4PbEG/H4hayQiE5IQOhxtHVC7
T5SQEOEzQZvQiTE7pIKEq03Z7Ml1avdxZJqGUE/Y95NnDWToTZp4YgGS6Iv/Td6TqkHTVkgbXYzJ
o/ZDAuNPW7WbVopsnezvjRas8bsLx8PRrg6gzQ==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UwIRtUGKsx+dw5vrDH9G8Xw1z9sIjunaI7dO95x2nuw=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2026-06-01T07:58:20Z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2026-06-01T07:58:20Z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8fAz+/Zj5KFRWKe/bEjC668AbXwY1LUAr7VWW6w6tNQ=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yv3oeWYySJVhxIT2FTZo4lSZFoKM0vVO1hYkG0gHtHo=</DigestValue>
    </Reference>
  </SignedInfo>
  <SignatureValue>Y3yJqQuuNQo3OfB181Xr/6HvRd7bYZFMHVIUjF4ILziR4xRFzRTXad8XOlWSbc+Zq+v1taMSXgBY
0Z4knpIj+FZogvUVF1/y2HM0j4hmv3tUp0JMA4b9cvznOzcJNmkM5uUNs3P7SlugoPndLxrNhfLm
is+lanSi9TzB/wmfvg71E3MA34Gq6uN8UdasARH0uL82Mv8djHDPPlf/DUcmDVButT30a7w9GArk
4y1kMju2RvJgKqz3y/Rz/jWg0TnWg97c/lkGsw0j84lKxtjEGrEnkfwALTq3htLjqstR89q8EiGI
KfvUgS7J4UGPP8H+9h7lc17CAiPaPALkG07FaQ==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AKbUfnK8DBYamYeRtaVsv0KEGp4f8b6q3s4Vtn1vick=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UwIRtUGKsx+dw5vrDH9G8Xw1z9sIjunaI7dO95x2nuw=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2026-06-01T11:08:26Z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2026-06-01T11:08:26Z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2026-06-01T05:27:42Z</dcterms:modified>
</cp:coreProperties>
</file>