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06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<sst xmlns="http://schemas.openxmlformats.org/spreadsheetml/2006/main" count="41" uniqueCount="41">
  <si>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</si>
  <si>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</si>
  <si>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</si>
  <si>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</si>
  <si>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</si>
  <si>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</si>
  <si>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</si>
  <si>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</si>
  <si>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</si>
  <si>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</si>
  <si>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</si>
  <si>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</si>
  <si>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</si>
  <si>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</si>
  <si>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</si>
  <si>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</si>
  <si>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</si>
  <si>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</si>
  <si>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</si>
  <si>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</si>
  <si>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</si>
  <si>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</si>
  <si>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</si>
  <si>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</si>
  <si>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</si>
  <si>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</si>
  <si>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</si>
  <si>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</si>
  <si>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</si>
  <si>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</si>
  <si>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</si>
  <si>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</si>
  <si>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</si>
  <si>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</si>
  <si>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</si>
  <si>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</si>
  <si>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</si>
  <si>
    <t>Đại diện có thẩm quyền của Công ty quản lý Quỹ</t>
  </si>
  <si>
    <t>Phí Tuấn Thành</t>
  </si>
  <si>
    <t>Tổng Giám đốc</t>
  </si>
  <si>
    <t>Kỳ báo cáo trước
Last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</si>
</sst>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  <xf numFmtId="0" fontId="1" fillId="0" borderId="0"/>
  </cellStyleXfs>
  <cellXfs count="124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0" fontId="4" fillId="2" borderId="0" xfId="7" applyNumberFormat="1" applyFont="1" applyFill="1" applyBorder="1" applyAlignment="1">
      <alignment vertical="center"/>
    </xf>
    <xf numFmtId="168" fontId="5" fillId="2" borderId="0" xfId="2" applyFont="1" applyFill="1" applyAlignment="1">
      <alignment vertical="center"/>
    </xf>
    <xf numFmtId="0" fontId="4" fillId="2" borderId="0" xfId="7" applyFont="1" applyFill="1" applyBorder="1" applyAlignment="1">
      <alignment horizontal="left" vertical="center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212" applyNumberFormat="1" applyFont="1" applyFill="1" applyAlignment="1">
      <alignment horizontal="lef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left" vertical="center" wrapText="1"/>
    </xf>
    <xf numFmtId="174" fontId="63" fillId="2" borderId="0" xfId="5" applyNumberFormat="1" applyFont="1" applyFill="1" applyBorder="1" applyAlignment="1">
      <alignment horizontal="left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12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6" zoomScaleNormal="100" zoomScaleSheetLayoutView="100" workbookViewId="0">
      <selection activeCell="F23" sqref="F23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2" t="s">
        <v>0</v>
      </c>
      <c r="C1" s="112"/>
      <c r="D1" s="112"/>
      <c r="E1" s="112"/>
      <c r="F1" s="112"/>
      <c r="G1" s="112"/>
      <c r="H1" s="4"/>
      <c r="I1" s="5"/>
      <c r="J1" s="6"/>
      <c r="K1" s="6"/>
      <c r="L1" s="6"/>
    </row>
    <row r="2" spans="2:12" ht="58.5" customHeight="1">
      <c r="B2" s="113" t="s">
        <v>16</v>
      </c>
      <c r="C2" s="113"/>
      <c r="D2" s="113"/>
      <c r="E2" s="113"/>
      <c r="F2" s="113"/>
      <c r="G2" s="113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4" t="s">
        <v>1</v>
      </c>
      <c r="C4" s="114"/>
      <c r="D4" s="114"/>
      <c r="E4" s="114"/>
      <c r="F4" s="114"/>
      <c r="G4" s="114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28</v>
      </c>
      <c r="E11" s="117" t="s">
        <v>29</v>
      </c>
      <c r="F11" s="117"/>
      <c r="G11" s="117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30</v>
      </c>
      <c r="E12" s="118" t="s">
        <v>33</v>
      </c>
      <c r="F12" s="118"/>
      <c r="G12" s="118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31</v>
      </c>
      <c r="E13" s="119" t="s">
        <v>32</v>
      </c>
      <c r="F13" s="119"/>
      <c r="G13" s="119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18</v>
      </c>
      <c r="E14" s="100" t="str">
        <f>+"Từ ngày "&amp;DAY(G20+1)&amp;"/"&amp;MONTH(G20+1)&amp;"/"&amp;YEAR(G20)&amp;" đến ngày "&amp;DAY(F20)&amp;"/"&amp;MONTH(F20)&amp;"/"&amp;YEAR(F20)</f>
        <v>Từ ngày 25/5/2026 đến ngày 25/5/2026</v>
      </c>
      <c r="F14" s="100"/>
      <c r="G14" s="100"/>
      <c r="H14" s="100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19</v>
      </c>
      <c r="E15" s="100" t="str">
        <f>+"From "&amp;DAY(G20+1)&amp;"/"&amp;MONTH(G20)&amp;"/"&amp;YEAR(G20)&amp;" to "&amp;DAY(F20)&amp;"/"&amp;MONTH(F20)&amp;"/"&amp;YEAR(F20)</f>
        <v>From 25/5/2026 to 25/5/2026</v>
      </c>
      <c r="F15" s="100"/>
      <c r="G15" s="100"/>
      <c r="H15" s="100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20">
        <f>F20+1</f>
        <v>46168</v>
      </c>
      <c r="F16" s="120"/>
      <c r="G16" s="120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20</v>
      </c>
      <c r="E17" s="60">
        <f>E16</f>
        <v>46168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21" t="s">
        <v>10</v>
      </c>
      <c r="D19" s="122"/>
      <c r="E19" s="122"/>
      <c r="F19" s="87" t="s">
        <v>11</v>
      </c>
      <c r="G19" s="87" t="s">
        <v>40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46167</v>
      </c>
      <c r="G20" s="91">
        <v>46166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15" t="s">
        <v>21</v>
      </c>
      <c r="D21" s="123"/>
      <c r="E21" s="123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01" t="s">
        <v>22</v>
      </c>
      <c r="E22" s="101"/>
      <c r="F22" s="92">
        <v>147882667783</v>
      </c>
      <c r="G22" s="92">
        <v>148006695972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01" t="s">
        <v>23</v>
      </c>
      <c r="E23" s="101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01" t="s">
        <v>24</v>
      </c>
      <c r="E24" s="102"/>
      <c r="F24" s="96">
        <v>14274.61</v>
      </c>
      <c r="G24" s="96">
        <v>14302.75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15" t="s">
        <v>25</v>
      </c>
      <c r="D25" s="116"/>
      <c r="E25" s="116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26</v>
      </c>
      <c r="E26" s="66"/>
      <c r="F26" s="96">
        <v>34667.58</v>
      </c>
      <c r="G26" s="96">
        <v>34667.58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27</v>
      </c>
      <c r="E27" s="66"/>
      <c r="F27" s="92">
        <f>F26*F24</f>
        <v>494866184.14380002</v>
      </c>
      <c r="G27" s="92">
        <v>495841729.84500003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35</v>
      </c>
      <c r="E28" s="66"/>
      <c r="F28" s="95">
        <f>F27/F22</f>
        <v>3.3463433650653134E-3</v>
      </c>
      <c r="G28" s="95">
        <v>3.3501303882819172E-3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14.25" customHeight="1">
      <c r="B30" s="70" t="s">
        <v>12</v>
      </c>
      <c r="C30" s="70"/>
      <c r="D30" s="70"/>
      <c r="E30" s="71"/>
      <c r="F30" s="110" t="s">
        <v>37</v>
      </c>
      <c r="G30" s="110"/>
      <c r="H30" s="24"/>
      <c r="I30" s="25"/>
      <c r="J30" s="37"/>
      <c r="K30" s="33"/>
      <c r="L30" s="33"/>
    </row>
    <row r="31" spans="2:12 16381:16381" ht="14.25" customHeight="1">
      <c r="B31" s="105" t="s">
        <v>13</v>
      </c>
      <c r="C31" s="105"/>
      <c r="D31" s="105"/>
      <c r="E31" s="72"/>
      <c r="F31" s="111" t="s">
        <v>14</v>
      </c>
      <c r="G31" s="111"/>
      <c r="H31" s="24"/>
      <c r="I31" s="25"/>
      <c r="J31" s="33"/>
      <c r="K31" s="34"/>
      <c r="L31" s="34"/>
    </row>
    <row r="32" spans="2:12 16381:16381" ht="15.75">
      <c r="B32" s="106"/>
      <c r="C32" s="106"/>
      <c r="D32" s="106"/>
      <c r="E32" s="73"/>
      <c r="F32" s="107"/>
      <c r="G32" s="107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04"/>
      <c r="K34" s="104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03"/>
      <c r="K35" s="103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99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15</v>
      </c>
      <c r="C38" s="79"/>
      <c r="D38" s="79"/>
      <c r="E38" s="97"/>
      <c r="F38" s="80" t="s">
        <v>17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34</v>
      </c>
      <c r="C39" s="76"/>
      <c r="D39" s="76"/>
      <c r="E39" s="76"/>
      <c r="F39" s="81" t="s">
        <v>38</v>
      </c>
      <c r="G39" s="82"/>
      <c r="H39" s="98"/>
      <c r="I39" s="25"/>
      <c r="J39" s="33"/>
      <c r="K39" s="34"/>
      <c r="L39" s="34"/>
    </row>
    <row r="40" spans="2:12" ht="15.75" customHeight="1">
      <c r="B40" s="83" t="s">
        <v>36</v>
      </c>
      <c r="C40" s="41"/>
      <c r="D40" s="41"/>
      <c r="E40" s="41"/>
      <c r="F40" s="108" t="s">
        <v>39</v>
      </c>
      <c r="G40" s="108"/>
      <c r="H40" s="108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4"/>
      <c r="J58" s="104"/>
    </row>
    <row r="59" spans="8:10" ht="15.75">
      <c r="H59" s="7"/>
      <c r="I59" s="103"/>
      <c r="J59" s="103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6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F40:H40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I0hlhffmIRYN+izdhk9kS7WnSl9oo6egx/nXgshhFTE=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fYfCzTTvKNOW30nFgXcn5mk9bKK0BuF/zzXZpta7fVo=</DigestValue>
    </Reference>
  </SignedInfo>
  <SignatureValue>oc8PfW9bnO/KfOEE3STUiwpd2QtIJ9QPyz1SX9OVxnN9vKhzK85ttjZZPI8vlaV6n7sWRJLLqY55
PbtjeB92bxZcU9WpOWJjXxBS48gFWfISFNc/2jjc1EJvpMsvoWZilotLFglj+omLmQFu9SrXLsMl
3LtQXwdB0w6CYXF7d7jto7iaWWiY7simAuMc1/UF8ToGc/YVmMPz1dvPOqj8ao52PjtIKkfWinFO
cYH2Dn34fll7ZbZcCZDCUi3uCtlayAyLS7Ga8JyTOweNNMdx51STRPHFgOAL3Y0yFHXTFQAk7paB
oBoc6f1D6N2qhseTZfU/smlHZ0uuIKATIJLNSg==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NEqFz/+DbeadL84Z/liZf09Gq8a2nC6RoWIJiNWNyH0=</DigestValue>
      </Reference>
      <Reference URI="/xl/styles.xml?ContentType=application/vnd.openxmlformats-officedocument.spreadsheetml.styles+xml">
        <DigestMethod Algorithm="http://www.w3.org/2001/04/xmlenc#sha256"/>
        <DigestValue>6gful3k3JNkIV9HkWWP44hzHRVK83FsosnMnrv+/Qko=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3BkzZpnIYTe2WOSuPzWMheVRwoTXrSIOQFGBd2ABoIM=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vKnTdueE1rBnbftMueg6StkPNBJuK7njeBWsOw9HB5Q=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2026-05-26T04:10:21Z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2026-05-26T04:10:21Z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gJnew2eKO/nfAdNCVBPssNkY/2jVSUnLJChqbMIg3cc=</DigestValue>
    </Reference>
    <Reference Type="http://www.w3.org/2000/09/xmldsig#Object" URI="#idOfficeObject">
      <DigestMethod Algorithm="http://www.w3.org/2001/04/xmlenc#sha256"/>
      <DigestValue>aM1RtgHD+3D24LfdmZqKeUqo82Ef6QiWobYTgOHH02A=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huXdCgylEwMuimXmwkk3f7B8Yr5D+uY3/u6ll/mt7L8=</DigestValue>
    </Reference>
  </SignedInfo>
  <SignatureValue>ZN3EXMMpA++Rg9h80X4DdGp6ElI1NBcw/jrcFjcg+6eOrFVGXEPVY5HwMZBRnNsKG+/34pttBw9f
uNchQN0F+St+IsrHq81iLA2UO37CI+6LLsSzPty9IqMH+gN+vsrQLLmmri9rRLlgm71hdjGABiLh
j1/4VJ6h39w7Gr0Qg2O3hGt2Diu4YNXTPrlisPNi0sR6PBBeRr/cq16uGawwZNhEfnqlDWuC4+zW
3/HFGLCoMeqJJwJgNx5+cB5cfyb/fGwXej1YbCNlYJfXWYWOUj1aQYUaYrHCu8xkBpHKzJNEx3X1
Sm+TI3Ggibur5MEzmV+Ue3Bmcrswp3dRJYYEOQ==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NEqFz/+DbeadL84Z/liZf09Gq8a2nC6RoWIJiNWNyH0=</DigestValue>
      </Reference>
      <Reference URI="/xl/styles.xml?ContentType=application/vnd.openxmlformats-officedocument.spreadsheetml.styles+xml">
        <DigestMethod Algorithm="http://www.w3.org/2001/04/xmlenc#sha256"/>
        <DigestValue>6gful3k3JNkIV9HkWWP44hzHRVK83FsosnMnrv+/Qko=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3BkzZpnIYTe2WOSuPzWMheVRwoTXrSIOQFGBd2ABoIM=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vKnTdueE1rBnbftMueg6StkPNBJuK7njeBWsOw9HB5Q=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2026-05-26T08:18:14Z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16.0.20026/27</OfficeVersion>
          <ApplicationVersion>16.0.20026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2026-05-26T08:18:14Z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2026-05-26T03:02:30Z</dcterms:modified>
</cp:coreProperties>
</file>