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SME - QUY DT CP DN VUA VA NHO TECHCOM - 18092896 - BIDB506868\4. BAO CAO DINH KY\BAO CAO NGAY\2026\"/>
    </mc:Choice>
  </mc:AlternateContent>
  <bookViews>
    <workbookView xWindow="0" yWindow="0" windowWidth="28800" windowHeight="106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gfg" hidden="1">'[3]chi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[4]NAV!$D$124:$EV$124</definedName>
    <definedName name="NAV_CCQ">'[1]Theo doi NAV'!$E:$E</definedName>
    <definedName name="NGAY" localSheetId="0">[5]NAV!$6:$6</definedName>
    <definedName name="NGAY">[4]NAV!$D$7:$EV$7</definedName>
    <definedName name="Ngay.NAV">'[1]Theo doi NAV'!$B:$B</definedName>
    <definedName name="Ngày_định_giá">[4]NAV!$6:$6</definedName>
    <definedName name="NGAY_GD_CCQ">'[1]VCSH-NAV'!$I:$I</definedName>
    <definedName name="NGAY_MUA_BAN">'[4]VON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'[4]VON CSH'!$M:$M</definedName>
    <definedName name="PHI_FM">'[4]VON CSH'!$L:$L</definedName>
    <definedName name="PL">[1]TRADING!$AA$6:$AA$10002</definedName>
    <definedName name="_xlnm.Print_Area" localSheetId="0">'XXIV DAILY'!$A$1:$H$40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[6]VAR!$AI$6:$AM$100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'[3]chi tiet TS theo so lieu ktoan'!#REF!</definedName>
    <definedName name="XREF_COLUMN_3" hidden="1">'[3]chi tiet TS theo so lieu ktoan'!#REF!</definedName>
    <definedName name="XREF_COLUMN_4" localSheetId="0" hidden="1">'[3]chi tiet TS theo so lieu ktoan'!#REF!</definedName>
    <definedName name="XREF_COLUMN_4" hidden="1">'[3]chi tiet TS theo so lieu ktoan'!#REF!</definedName>
    <definedName name="XRefColumnsCount" hidden="1">5</definedName>
    <definedName name="XRefCopy4" localSheetId="0" hidden="1">'[3]chi tiet TS theo so lieu ktoan'!#REF!</definedName>
    <definedName name="XRefCopy4" hidden="1">'[3]chi tiet TS theo so lieu ktoan'!#REF!</definedName>
    <definedName name="XRefCopy5" localSheetId="0" hidden="1">'[3]chi tiet TS theo so lieu ktoan'!#REF!</definedName>
    <definedName name="XRefCopy5" hidden="1">'[3]chi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E14" i="1" l="1"/>
  <c r="E16" i="1"/>
  <c r="F27" i="1" l="1"/>
  <c r="F28" i="1" s="1"/>
  <c r="E17" i="1" l="1"/>
</calcChain>
</file>

<file path=xl/comments1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<sst xmlns="http://schemas.openxmlformats.org/spreadsheetml/2006/main" count="41" uniqueCount="41">
  <si>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</si>
  <si>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</si>
  <si>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</si>
  <si>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</si>
  <si>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</si>
  <si>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</si>
  <si>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</si>
  <si>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</si>
  <si>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</si>
  <si>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</si>
  <si>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</si>
  <si>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</si>
  <si>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</si>
  <si>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</si>
  <si>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</si>
  <si>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</si>
  <si>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</si>
  <si>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>Công Ty Cổ phần QLQ Kỹ Thương</t>
  </si>
  <si>
    <t xml:space="preserve">Kỳ báo cáo
          </t>
  </si>
  <si>
    <t>Reporting period</t>
  </si>
  <si>
    <t>Reporting date</t>
  </si>
  <si>
    <t>Giá trị tài sản ròng/Net asset value (NAV)</t>
  </si>
  <si>
    <t>của quỹ/per Fund</t>
  </si>
  <si>
    <t xml:space="preserve">của một lô chứng chỉ quỹ/per lot of Fund Certificate
</t>
  </si>
  <si>
    <t>của một chứng chỉ quỹ/per Fund Certificate</t>
  </si>
  <si>
    <t>Tỷ lệ sở hữu nước ngoài/Foreign investors' ownership ratio</t>
  </si>
  <si>
    <t>Số lượng chứng chỉ quỹ/Fund certificates</t>
  </si>
  <si>
    <t>Tổng giá trị/Total amount</t>
  </si>
  <si>
    <r>
      <rPr>
        <b/>
        <sz val="12"/>
        <rFont val="Times New Roman"/>
        <family val="1"/>
      </rPr>
      <t xml:space="preserve">Tên Công ty quản lý quỹ: </t>
    </r>
    <r>
      <rPr>
        <sz val="12"/>
        <rFont val="Times New Roman"/>
        <family val="1"/>
      </rPr>
      <t xml:space="preserve">
Management Fund Company name:</t>
    </r>
  </si>
  <si>
    <r>
      <t xml:space="preserve">Công ty Cổ phần Quản lý Quỹ Kỹ Thương
</t>
    </r>
    <r>
      <rPr>
        <sz val="12"/>
        <rFont val="Times New Roman"/>
        <family val="1"/>
      </rPr>
      <t xml:space="preserve">Techcom Capital Joint Stock Company </t>
    </r>
  </si>
  <si>
    <r>
      <rPr>
        <b/>
        <sz val="12"/>
        <rFont val="Times New Roman"/>
        <family val="1"/>
      </rPr>
      <t>Tên Ngân hàng giám sát:</t>
    </r>
    <r>
      <rPr>
        <sz val="12"/>
        <rFont val="Times New Roman"/>
        <family val="1"/>
      </rPr>
      <t xml:space="preserve">
Supervisory bank: </t>
    </r>
  </si>
  <si>
    <r>
      <rPr>
        <b/>
        <sz val="12"/>
        <rFont val="Times New Roman"/>
        <family val="1"/>
      </rPr>
      <t>Tên Quỹ:</t>
    </r>
    <r>
      <rPr>
        <sz val="12"/>
        <rFont val="Times New Roman"/>
        <family val="1"/>
      </rPr>
      <t xml:space="preserve">
Fund  name: </t>
    </r>
  </si>
  <si>
    <r>
      <t xml:space="preserve">Quỹ Đầu Tư Cổ phiếu Doanh nghiệp vừa và nhỏ Techcom
</t>
    </r>
    <r>
      <rPr>
        <sz val="12"/>
        <rFont val="Times New Roman"/>
        <family val="1"/>
      </rPr>
      <t>Techcom Small and Medium Enterprise Equity Fund</t>
    </r>
  </si>
  <si>
    <r>
      <rPr>
        <b/>
        <sz val="12"/>
        <rFont val="Times New Roman"/>
        <family val="1"/>
      </rPr>
      <t>Ngân hàng TMCP Đầu tư và Phát triển Việt Nam - Chi nhánh Hà Thành</t>
    </r>
    <r>
      <rPr>
        <sz val="12"/>
        <rFont val="Times New Roman"/>
        <family val="1"/>
      </rPr>
      <t xml:space="preserve">
Bank for Investment and Development of Vietnam JSC - Ha Thanh Branch</t>
    </r>
  </si>
  <si>
    <t>Vũ Minh Hồng</t>
  </si>
  <si>
    <t>Tỷ lệ sở hữu/Ownership ratio</t>
  </si>
  <si>
    <t>Phó giám đốc Phòng Giao dịch và dịch vụ chứng khoán</t>
  </si>
  <si>
    <t>Đại diện có thẩm quyền của Công ty quản lý Quỹ</t>
  </si>
  <si>
    <t>Phí Tuấn Thành</t>
  </si>
  <si>
    <t>Tổng Giám đốc</t>
  </si>
  <si>
    <t>Kỳ báo cáo trước
Last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</si>
</sst>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4"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.00\ &quot;₫&quot;_-;\-* #,##0.00\ &quot;₫&quot;_-;_-* &quot;-&quot;??\ &quot;₫&quot;_-;_-@_-"/>
    <numFmt numFmtId="168" formatCode="_-* #,##0.00\ _₫_-;\-* #,##0.00\ _₫_-;_-* &quot;-&quot;??\ _₫_-;_-@_-"/>
    <numFmt numFmtId="169" formatCode="_-* #,##0_-;\-* #,##0_-;_-* &quot;-&quot;_-;_-@_-"/>
    <numFmt numFmtId="170" formatCode="_-* #,##0.00_-;\-* #,##0.00_-;_-* &quot;-&quot;??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13">
    <xf numFmtId="0" fontId="0" fillId="0" borderId="0"/>
    <xf numFmtId="0" fontId="1" fillId="0" borderId="0"/>
    <xf numFmtId="16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 applyFont="0" applyFill="0" applyBorder="0" applyAlignment="0" applyProtection="0"/>
    <xf numFmtId="177" fontId="6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0" borderId="0">
      <alignment vertical="center"/>
    </xf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7" fillId="0" borderId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37" fontId="20" fillId="0" borderId="0"/>
    <xf numFmtId="184" fontId="6" fillId="0" borderId="0" applyFill="0" applyBorder="0" applyAlignment="0"/>
    <xf numFmtId="0" fontId="21" fillId="0" borderId="0"/>
    <xf numFmtId="1" fontId="22" fillId="0" borderId="5" applyBorder="0"/>
    <xf numFmtId="168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quotePrefix="1" applyFont="0" applyFill="0" applyBorder="0" applyAlignment="0">
      <protection locked="0"/>
    </xf>
    <xf numFmtId="186" fontId="15" fillId="0" borderId="0"/>
    <xf numFmtId="18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Alignment="0"/>
    <xf numFmtId="188" fontId="26" fillId="0" borderId="0" applyFont="0" applyFill="0" applyBorder="0" applyAlignment="0" applyProtection="0"/>
    <xf numFmtId="0" fontId="6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/>
    <xf numFmtId="0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/>
    <xf numFmtId="0" fontId="27" fillId="0" borderId="0" applyNumberFormat="0" applyAlignment="0">
      <alignment horizontal="left"/>
    </xf>
    <xf numFmtId="195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196" fontId="7" fillId="0" borderId="10" applyFont="0" applyFill="0" applyBorder="0" applyProtection="0"/>
    <xf numFmtId="38" fontId="28" fillId="3" borderId="0" applyNumberFormat="0" applyBorder="0" applyAlignment="0" applyProtection="0"/>
    <xf numFmtId="0" fontId="29" fillId="0" borderId="0">
      <alignment horizontal="left"/>
    </xf>
    <xf numFmtId="0" fontId="30" fillId="0" borderId="11" applyNumberFormat="0" applyAlignment="0" applyProtection="0">
      <alignment horizontal="left" vertical="center"/>
    </xf>
    <xf numFmtId="0" fontId="30" fillId="0" borderId="9">
      <alignment horizontal="left" vertical="center"/>
    </xf>
    <xf numFmtId="14" fontId="31" fillId="4" borderId="12">
      <alignment horizontal="center" vertical="center" wrapText="1"/>
    </xf>
    <xf numFmtId="197" fontId="32" fillId="0" borderId="0">
      <protection locked="0"/>
    </xf>
    <xf numFmtId="197" fontId="32" fillId="0" borderId="0">
      <protection locked="0"/>
    </xf>
    <xf numFmtId="10" fontId="28" fillId="5" borderId="7" applyNumberFormat="0" applyBorder="0" applyAlignment="0" applyProtection="0"/>
    <xf numFmtId="184" fontId="33" fillId="6" borderId="0"/>
    <xf numFmtId="184" fontId="33" fillId="7" borderId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34" fillId="0" borderId="12"/>
    <xf numFmtId="198" fontId="35" fillId="0" borderId="13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NumberFormat="0" applyFont="0" applyFill="0" applyAlignment="0"/>
    <xf numFmtId="0" fontId="26" fillId="0" borderId="7"/>
    <xf numFmtId="0" fontId="15" fillId="0" borderId="0"/>
    <xf numFmtId="37" fontId="38" fillId="0" borderId="0"/>
    <xf numFmtId="0" fontId="39" fillId="0" borderId="7" applyNumberFormat="0" applyFont="0" applyFill="0" applyBorder="0" applyAlignment="0">
      <alignment horizontal="center"/>
    </xf>
    <xf numFmtId="203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7" fillId="0" borderId="0"/>
    <xf numFmtId="204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/>
    <xf numFmtId="14" fontId="18" fillId="0" borderId="0">
      <alignment horizontal="center" wrapText="1"/>
      <protection locked="0"/>
    </xf>
    <xf numFmtId="205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1" fillId="0" borderId="14" applyNumberFormat="0" applyBorder="0"/>
    <xf numFmtId="164" fontId="42" fillId="0" borderId="0"/>
    <xf numFmtId="0" fontId="41" fillId="0" borderId="0" applyNumberFormat="0" applyFont="0" applyFill="0" applyBorder="0" applyAlignment="0" applyProtection="0">
      <alignment horizontal="left"/>
    </xf>
    <xf numFmtId="206" fontId="6" fillId="0" borderId="0" applyNumberFormat="0" applyFill="0" applyBorder="0" applyAlignment="0" applyProtection="0">
      <alignment horizontal="left"/>
    </xf>
    <xf numFmtId="20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34" fillId="0" borderId="0"/>
    <xf numFmtId="40" fontId="44" fillId="0" borderId="0" applyBorder="0">
      <alignment horizontal="right"/>
    </xf>
    <xf numFmtId="209" fontId="26" fillId="0" borderId="8">
      <alignment horizontal="right" vertical="center"/>
    </xf>
    <xf numFmtId="210" fontId="26" fillId="0" borderId="8">
      <alignment horizontal="center"/>
    </xf>
    <xf numFmtId="3" fontId="45" fillId="0" borderId="15" applyNumberFormat="0" applyBorder="0" applyAlignment="0"/>
    <xf numFmtId="0" fontId="46" fillId="0" borderId="0" applyFill="0" applyBorder="0" applyProtection="0">
      <alignment horizontal="left" vertical="top"/>
    </xf>
    <xf numFmtId="201" fontId="26" fillId="0" borderId="0"/>
    <xf numFmtId="211" fontId="26" fillId="0" borderId="7"/>
    <xf numFmtId="0" fontId="47" fillId="8" borderId="7">
      <alignment horizontal="left" vertical="center"/>
    </xf>
    <xf numFmtId="164" fontId="48" fillId="0" borderId="2">
      <alignment horizontal="left" vertical="top"/>
    </xf>
    <xf numFmtId="164" fontId="14" fillId="0" borderId="16">
      <alignment horizontal="left" vertical="top"/>
    </xf>
    <xf numFmtId="0" fontId="49" fillId="0" borderId="16">
      <alignment horizontal="left" vertical="center"/>
    </xf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50" fillId="0" borderId="0">
      <alignment vertical="center"/>
    </xf>
    <xf numFmtId="166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0" fontId="51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" fillId="0" borderId="0">
      <alignment vertical="center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54" fillId="0" borderId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57" fillId="0" borderId="0"/>
    <xf numFmtId="0" fontId="37" fillId="0" borderId="0"/>
    <xf numFmtId="16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214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0" borderId="0"/>
    <xf numFmtId="199" fontId="10" fillId="0" borderId="0" applyFont="0" applyFill="0" applyBorder="0" applyAlignment="0" applyProtection="0"/>
    <xf numFmtId="216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5" fillId="0" borderId="0"/>
    <xf numFmtId="9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0" fontId="67" fillId="0" borderId="0"/>
    <xf numFmtId="0" fontId="67" fillId="0" borderId="0"/>
    <xf numFmtId="0" fontId="1" fillId="0" borderId="0"/>
  </cellStyleXfs>
  <cellXfs count="124">
    <xf numFmtId="0" fontId="0" fillId="0" borderId="0" xfId="0"/>
    <xf numFmtId="0" fontId="3" fillId="0" borderId="0" xfId="4" applyFont="1" applyAlignment="1">
      <alignment vertical="top"/>
    </xf>
    <xf numFmtId="168" fontId="4" fillId="0" borderId="0" xfId="3" applyFont="1" applyFill="1" applyBorder="1" applyAlignment="1">
      <alignment horizontal="left" vertical="center"/>
    </xf>
    <xf numFmtId="168" fontId="4" fillId="0" borderId="0" xfId="3" applyFont="1" applyFill="1" applyAlignment="1">
      <alignment horizontal="left" vertical="center"/>
    </xf>
    <xf numFmtId="168" fontId="2" fillId="2" borderId="0" xfId="2" applyFont="1" applyFill="1" applyAlignment="1"/>
    <xf numFmtId="168" fontId="2" fillId="2" borderId="0" xfId="3" applyFont="1" applyFill="1" applyAlignme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168" fontId="2" fillId="2" borderId="0" xfId="2" applyFont="1" applyFill="1"/>
    <xf numFmtId="168" fontId="2" fillId="2" borderId="0" xfId="3" applyFont="1" applyFill="1"/>
    <xf numFmtId="168" fontId="2" fillId="2" borderId="0" xfId="2" applyFont="1" applyFill="1" applyAlignment="1">
      <alignment vertical="center"/>
    </xf>
    <xf numFmtId="168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168" fontId="61" fillId="2" borderId="0" xfId="2" applyFont="1" applyFill="1" applyAlignment="1">
      <alignment vertical="center"/>
    </xf>
    <xf numFmtId="168" fontId="61" fillId="2" borderId="0" xfId="3" applyFont="1" applyFill="1" applyAlignment="1">
      <alignment vertical="center"/>
    </xf>
    <xf numFmtId="0" fontId="61" fillId="2" borderId="0" xfId="1" applyFont="1" applyFill="1" applyAlignment="1">
      <alignment vertical="center"/>
    </xf>
    <xf numFmtId="168" fontId="61" fillId="2" borderId="0" xfId="2" applyFont="1" applyFill="1" applyAlignment="1">
      <alignment horizontal="center" vertical="center"/>
    </xf>
    <xf numFmtId="168" fontId="61" fillId="2" borderId="0" xfId="3" applyFont="1" applyFill="1" applyAlignment="1">
      <alignment horizontal="center" vertical="center"/>
    </xf>
    <xf numFmtId="0" fontId="61" fillId="2" borderId="0" xfId="1" applyFont="1" applyFill="1" applyAlignment="1">
      <alignment horizontal="center" vertical="center"/>
    </xf>
    <xf numFmtId="168" fontId="61" fillId="2" borderId="0" xfId="2" applyFont="1" applyFill="1" applyAlignment="1">
      <alignment horizontal="center"/>
    </xf>
    <xf numFmtId="168" fontId="61" fillId="2" borderId="0" xfId="3" applyFont="1" applyFill="1" applyAlignment="1">
      <alignment horizontal="center"/>
    </xf>
    <xf numFmtId="0" fontId="61" fillId="2" borderId="0" xfId="1" applyFont="1" applyFill="1" applyAlignment="1">
      <alignment horizontal="center"/>
    </xf>
    <xf numFmtId="168" fontId="62" fillId="2" borderId="0" xfId="2" applyFont="1" applyFill="1" applyAlignment="1">
      <alignment vertical="center"/>
    </xf>
    <xf numFmtId="168" fontId="62" fillId="2" borderId="0" xfId="3" applyFont="1" applyFill="1" applyAlignment="1">
      <alignment vertical="center"/>
    </xf>
    <xf numFmtId="0" fontId="62" fillId="2" borderId="0" xfId="1" applyFont="1" applyFill="1" applyAlignment="1">
      <alignment vertical="center"/>
    </xf>
    <xf numFmtId="168" fontId="62" fillId="2" borderId="0" xfId="2" applyFont="1" applyFill="1"/>
    <xf numFmtId="168" fontId="62" fillId="2" borderId="0" xfId="3" applyFont="1" applyFill="1"/>
    <xf numFmtId="0" fontId="62" fillId="2" borderId="0" xfId="1" applyFont="1" applyFill="1"/>
    <xf numFmtId="0" fontId="2" fillId="2" borderId="0" xfId="4" applyFont="1" applyFill="1" applyBorder="1"/>
    <xf numFmtId="168" fontId="62" fillId="2" borderId="0" xfId="2" applyFont="1" applyFill="1" applyBorder="1"/>
    <xf numFmtId="168" fontId="62" fillId="2" borderId="0" xfId="1" applyNumberFormat="1" applyFont="1" applyFill="1" applyBorder="1"/>
    <xf numFmtId="2" fontId="62" fillId="2" borderId="0" xfId="7" applyNumberFormat="1" applyFont="1" applyFill="1" applyAlignment="1">
      <alignment vertical="center"/>
    </xf>
    <xf numFmtId="168" fontId="62" fillId="2" borderId="0" xfId="5" applyFont="1" applyFill="1" applyAlignment="1">
      <alignment vertical="center"/>
    </xf>
    <xf numFmtId="0" fontId="3" fillId="2" borderId="0" xfId="4" applyFont="1" applyFill="1"/>
    <xf numFmtId="10" fontId="2" fillId="2" borderId="0" xfId="2" applyNumberFormat="1" applyFont="1" applyFill="1"/>
    <xf numFmtId="0" fontId="4" fillId="0" borderId="0" xfId="4" applyFont="1" applyFill="1" applyAlignment="1">
      <alignment horizontal="left" vertical="center"/>
    </xf>
    <xf numFmtId="174" fontId="62" fillId="2" borderId="0" xfId="2" applyNumberFormat="1" applyFont="1" applyFill="1" applyBorder="1"/>
    <xf numFmtId="168" fontId="62" fillId="2" borderId="0" xfId="200" applyFont="1" applyFill="1" applyBorder="1"/>
    <xf numFmtId="168" fontId="2" fillId="2" borderId="0" xfId="4" applyNumberFormat="1" applyFont="1" applyFill="1"/>
    <xf numFmtId="0" fontId="4" fillId="0" borderId="0" xfId="4" applyFont="1" applyFill="1" applyAlignment="1">
      <alignment horizontal="left" vertical="center"/>
    </xf>
    <xf numFmtId="0" fontId="5" fillId="0" borderId="0" xfId="4" applyFont="1" applyAlignment="1">
      <alignment horizontal="center" vertical="top"/>
    </xf>
    <xf numFmtId="0" fontId="5" fillId="2" borderId="0" xfId="4" applyFont="1" applyFill="1" applyAlignment="1">
      <alignment horizontal="center" vertical="top" wrapText="1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2" fontId="5" fillId="2" borderId="0" xfId="4" applyNumberFormat="1" applyFont="1" applyFill="1" applyAlignment="1">
      <alignment horizontal="right" vertical="center"/>
    </xf>
    <xf numFmtId="173" fontId="5" fillId="2" borderId="0" xfId="4" applyNumberFormat="1" applyFont="1" applyFill="1" applyAlignment="1">
      <alignment horizontal="left" vertical="center"/>
    </xf>
    <xf numFmtId="0" fontId="5" fillId="2" borderId="0" xfId="4" applyFont="1" applyFill="1" applyAlignment="1">
      <alignment vertical="center"/>
    </xf>
    <xf numFmtId="0" fontId="4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6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0" fontId="5" fillId="2" borderId="0" xfId="1" applyFont="1" applyFill="1" applyAlignment="1">
      <alignment horizontal="center" vertical="top"/>
    </xf>
    <xf numFmtId="0" fontId="5" fillId="2" borderId="0" xfId="1" applyFont="1" applyFill="1" applyAlignment="1">
      <alignment vertical="top" wrapText="1"/>
    </xf>
    <xf numFmtId="0" fontId="4" fillId="2" borderId="0" xfId="1" applyFont="1" applyFill="1" applyAlignment="1">
      <alignment vertical="top" wrapText="1"/>
    </xf>
    <xf numFmtId="3" fontId="4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217" fontId="5" fillId="2" borderId="0" xfId="1" applyNumberFormat="1" applyFont="1" applyFill="1" applyAlignment="1">
      <alignment horizontal="left" vertical="top" wrapText="1"/>
    </xf>
    <xf numFmtId="175" fontId="5" fillId="2" borderId="0" xfId="1" applyNumberFormat="1" applyFont="1" applyFill="1" applyAlignment="1">
      <alignment horizontal="left" vertical="top" wrapText="1"/>
    </xf>
    <xf numFmtId="0" fontId="4" fillId="2" borderId="7" xfId="1" applyFont="1" applyFill="1" applyBorder="1" applyAlignment="1">
      <alignment horizontal="center" vertical="center" wrapText="1"/>
    </xf>
    <xf numFmtId="174" fontId="5" fillId="2" borderId="7" xfId="6" applyNumberFormat="1" applyFont="1" applyFill="1" applyBorder="1" applyAlignment="1">
      <alignment horizontal="right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63" fillId="2" borderId="9" xfId="1" applyFont="1" applyFill="1" applyBorder="1" applyAlignment="1">
      <alignment horizontal="left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63" fillId="2" borderId="0" xfId="1" applyFont="1" applyFill="1" applyBorder="1" applyAlignment="1">
      <alignment horizontal="left" vertical="center" wrapText="1"/>
    </xf>
    <xf numFmtId="168" fontId="5" fillId="2" borderId="0" xfId="6" applyFont="1" applyFill="1" applyBorder="1" applyAlignment="1">
      <alignment horizontal="right" vertical="center" wrapText="1"/>
    </xf>
    <xf numFmtId="0" fontId="4" fillId="2" borderId="0" xfId="7" applyFont="1" applyFill="1" applyAlignment="1">
      <alignment vertical="center"/>
    </xf>
    <xf numFmtId="0" fontId="4" fillId="2" borderId="0" xfId="7" applyFont="1" applyFill="1" applyAlignment="1">
      <alignment horizontal="left" vertical="center"/>
    </xf>
    <xf numFmtId="0" fontId="63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5" fillId="2" borderId="0" xfId="7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4" fillId="0" borderId="0" xfId="4" applyFont="1"/>
    <xf numFmtId="2" fontId="4" fillId="2" borderId="0" xfId="7" applyNumberFormat="1" applyFont="1" applyFill="1" applyAlignment="1">
      <alignment vertical="center"/>
    </xf>
    <xf numFmtId="0" fontId="5" fillId="0" borderId="0" xfId="4" applyFont="1"/>
    <xf numFmtId="3" fontId="4" fillId="2" borderId="0" xfId="1" applyNumberFormat="1" applyFont="1" applyFill="1" applyAlignment="1">
      <alignment horizontal="left" vertical="top" wrapText="1"/>
    </xf>
    <xf numFmtId="174" fontId="64" fillId="2" borderId="0" xfId="5" applyNumberFormat="1" applyFont="1" applyFill="1" applyAlignment="1">
      <alignment horizontal="right" wrapText="1"/>
    </xf>
    <xf numFmtId="0" fontId="4" fillId="2" borderId="2" xfId="1" applyFont="1" applyFill="1" applyBorder="1" applyAlignment="1">
      <alignment horizontal="center" vertical="center" wrapText="1"/>
    </xf>
    <xf numFmtId="174" fontId="4" fillId="2" borderId="2" xfId="5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66" fillId="2" borderId="5" xfId="5" applyNumberFormat="1" applyFont="1" applyFill="1" applyBorder="1" applyAlignment="1">
      <alignment horizontal="center" vertical="center" wrapText="1"/>
    </xf>
    <xf numFmtId="3" fontId="5" fillId="2" borderId="17" xfId="203" applyNumberFormat="1" applyFont="1" applyFill="1" applyBorder="1" applyAlignment="1">
      <alignment horizontal="right" vertical="center"/>
    </xf>
    <xf numFmtId="170" fontId="5" fillId="0" borderId="17" xfId="205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10" fontId="5" fillId="0" borderId="17" xfId="148" applyNumberFormat="1" applyFont="1" applyBorder="1" applyAlignment="1">
      <alignment horizontal="right" vertical="center"/>
    </xf>
    <xf numFmtId="4" fontId="5" fillId="2" borderId="17" xfId="203" applyNumberFormat="1" applyFont="1" applyFill="1" applyBorder="1" applyAlignment="1">
      <alignment horizontal="right" vertical="center"/>
    </xf>
    <xf numFmtId="0" fontId="4" fillId="2" borderId="0" xfId="7" applyNumberFormat="1" applyFont="1" applyFill="1" applyBorder="1" applyAlignment="1">
      <alignment vertical="center"/>
    </xf>
    <xf numFmtId="168" fontId="5" fillId="2" borderId="0" xfId="2" applyFont="1" applyFill="1" applyAlignment="1">
      <alignment vertical="center"/>
    </xf>
    <xf numFmtId="0" fontId="4" fillId="2" borderId="0" xfId="7" applyFont="1" applyFill="1" applyBorder="1" applyAlignment="1">
      <alignment horizontal="left" vertical="center"/>
    </xf>
    <xf numFmtId="171" fontId="5" fillId="0" borderId="0" xfId="4" applyNumberFormat="1" applyFont="1" applyAlignment="1">
      <alignment horizontal="center" vertical="top"/>
    </xf>
    <xf numFmtId="176" fontId="4" fillId="2" borderId="0" xfId="7" applyNumberFormat="1" applyFont="1" applyFill="1" applyAlignment="1">
      <alignment horizontal="left" vertical="center" wrapText="1"/>
    </xf>
    <xf numFmtId="174" fontId="63" fillId="2" borderId="0" xfId="5" applyNumberFormat="1" applyFont="1" applyFill="1" applyBorder="1" applyAlignment="1">
      <alignment horizontal="left" vertical="center" wrapText="1"/>
    </xf>
    <xf numFmtId="0" fontId="59" fillId="2" borderId="0" xfId="1" applyFont="1" applyFill="1" applyAlignment="1">
      <alignment horizontal="center" wrapText="1"/>
    </xf>
    <xf numFmtId="0" fontId="60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0" fontId="4" fillId="2" borderId="8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3" fontId="4" fillId="0" borderId="0" xfId="1" applyNumberFormat="1" applyFont="1" applyFill="1" applyAlignment="1">
      <alignment horizontal="left" vertical="top" wrapText="1"/>
    </xf>
    <xf numFmtId="3" fontId="5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14" fontId="4" fillId="2" borderId="0" xfId="1" applyNumberFormat="1" applyFont="1" applyFill="1" applyAlignment="1">
      <alignment horizontal="left" vertical="top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63" fillId="2" borderId="9" xfId="1" applyFont="1" applyFill="1" applyBorder="1" applyAlignment="1">
      <alignment horizontal="left" vertical="center" wrapText="1"/>
    </xf>
    <xf numFmtId="14" fontId="68" fillId="2" borderId="0" xfId="1" applyNumberFormat="1" applyFont="1" applyFill="1" applyAlignment="1">
      <alignment horizontal="left" vertical="top" wrapText="1"/>
    </xf>
    <xf numFmtId="0" fontId="63" fillId="2" borderId="18" xfId="1" applyFont="1" applyFill="1" applyBorder="1" applyAlignment="1">
      <alignment horizontal="left" vertical="center" wrapText="1"/>
    </xf>
    <xf numFmtId="0" fontId="4" fillId="2" borderId="0" xfId="4" applyFont="1" applyFill="1" applyAlignment="1">
      <alignment horizontal="left"/>
    </xf>
    <xf numFmtId="0" fontId="4" fillId="0" borderId="0" xfId="4" applyFont="1" applyFill="1" applyAlignment="1">
      <alignment horizontal="left" vertical="center"/>
    </xf>
    <xf numFmtId="0" fontId="63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0" fontId="5" fillId="0" borderId="0" xfId="212" applyNumberFormat="1" applyFont="1" applyFill="1" applyAlignment="1">
      <alignment horizontal="left" vertical="center"/>
    </xf>
  </cellXfs>
  <cellStyles count="213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tegory" xfId="40"/>
    <cellStyle name="CHUONG" xfId="41"/>
    <cellStyle name="Comma" xfId="200" builtinId="3"/>
    <cellStyle name="Comma 10" xfId="42"/>
    <cellStyle name="Comma 12" xfId="43"/>
    <cellStyle name="Comma 12 2" xfId="44"/>
    <cellStyle name="Comma 2" xfId="45"/>
    <cellStyle name="Comma 2 2" xfId="46"/>
    <cellStyle name="Comma 2 3" xfId="47"/>
    <cellStyle name="Comma 2 3 2" xfId="48"/>
    <cellStyle name="Comma 2 3 2 2" xfId="49"/>
    <cellStyle name="Comma 2 4" xfId="50"/>
    <cellStyle name="Comma 2 5" xfId="6"/>
    <cellStyle name="Comma 2 5 4" xfId="201"/>
    <cellStyle name="Comma 2 6" xfId="205"/>
    <cellStyle name="Comma 3" xfId="51"/>
    <cellStyle name="Comma 3 2" xfId="206"/>
    <cellStyle name="Comma 4" xfId="52"/>
    <cellStyle name="Comma 4 2" xfId="53"/>
    <cellStyle name="Comma 4 2 2" xfId="54"/>
    <cellStyle name="Comma 4 2 2 2" xfId="55"/>
    <cellStyle name="Comma 4 3" xfId="5"/>
    <cellStyle name="Comma 4 4" xfId="207"/>
    <cellStyle name="Comma 5" xfId="56"/>
    <cellStyle name="Comma 5 2" xfId="2"/>
    <cellStyle name="Comma 5 3" xfId="209"/>
    <cellStyle name="Comma 6" xfId="57"/>
    <cellStyle name="Comma 7" xfId="58"/>
    <cellStyle name="Comma 8" xfId="3"/>
    <cellStyle name="Comma 9" xfId="202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Fixed" xfId="77"/>
    <cellStyle name="form_so" xfId="78"/>
    <cellStyle name="Grey" xfId="79"/>
    <cellStyle name="HEADER" xfId="80"/>
    <cellStyle name="Header1" xfId="81"/>
    <cellStyle name="Header2" xfId="82"/>
    <cellStyle name="Heading" xfId="83"/>
    <cellStyle name="Heading1" xfId="84"/>
    <cellStyle name="Heading2" xfId="85"/>
    <cellStyle name="Input [yellow]" xfId="86"/>
    <cellStyle name="Input Cells" xfId="87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12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3" xfId="114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3" xfId="1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03"/>
    <cellStyle name="Normal 38" xfId="210"/>
    <cellStyle name="Normal 39" xfId="211"/>
    <cellStyle name="Normal 4" xfId="134"/>
    <cellStyle name="Normal 5" xfId="135"/>
    <cellStyle name="Normal 6" xfId="136"/>
    <cellStyle name="Normal 6 2" xfId="208"/>
    <cellStyle name="Normal 7" xfId="137"/>
    <cellStyle name="Normal 8" xfId="138"/>
    <cellStyle name="Normal 9" xfId="139"/>
    <cellStyle name="Normal_Bao cao tai chinh 280405" xfId="7"/>
    <cellStyle name="Normal1" xfId="140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per.style" xfId="145"/>
    <cellStyle name="Percent (0)" xfId="146"/>
    <cellStyle name="Percent [2]" xfId="147"/>
    <cellStyle name="Percent 2" xfId="148"/>
    <cellStyle name="Percent 3" xfId="149"/>
    <cellStyle name="Percent 4" xfId="204"/>
    <cellStyle name="PERCENTAGE" xfId="150"/>
    <cellStyle name="pricing" xfId="151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viet" xfId="163"/>
    <cellStyle name="viet2" xfId="164"/>
    <cellStyle name="vnhead1" xfId="165"/>
    <cellStyle name="vnhead3" xfId="166"/>
    <cellStyle name="vntxt1" xfId="167"/>
    <cellStyle name="vntxt2" xfId="168"/>
    <cellStyle name="Währung [0]_UXO VII" xfId="169"/>
    <cellStyle name="Währung_UXO VII" xfId="170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104774</xdr:rowOff>
    </xdr:from>
    <xdr:to>
      <xdr:col>3</xdr:col>
      <xdr:colOff>1276742</xdr:colOff>
      <xdr:row>1</xdr:row>
      <xdr:rowOff>112057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" y="104774"/>
          <a:ext cx="2229242" cy="616883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SSIBF/SSIBF%20121120/B&#224;n%20giao%20t&#7915;%20ch&#7883;%20V&#226;n/file%20theo%20doi/file%20theo%20doi/TINH%20NAV%20SSIBF/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/Dung_baoviet/BVBF/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q1/AppData/Roaming/Microsoft/Excel/SSIBF_chi%20tiet%20NAV_201901%20final%20cong%20thu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ETF%20SSI/ETF%20SSIAM%2012112020/SSI%20ETF/SSI%20ETF/FILE%20THEO%20DOI/2021/ETF%20SSIAM_NAV_daily%20ver%202020%20NEW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ngdt8/Desktop/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PL26 TUAN"/>
      <sheetName val="PL26 weekly"/>
      <sheetName val="Cash"/>
      <sheetName val="Sheet1"/>
      <sheetName val="Sheet2"/>
      <sheetName val="XXIV TUAN"/>
      <sheetName val="PL26 TUAN CU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B1:XFA63"/>
  <sheetViews>
    <sheetView showGridLines="0" tabSelected="1" view="pageBreakPreview" topLeftCell="A16" zoomScaleNormal="100" zoomScaleSheetLayoutView="100" workbookViewId="0">
      <selection activeCell="F24" sqref="F24"/>
    </sheetView>
  </sheetViews>
  <sheetFormatPr defaultColWidth="9.140625" defaultRowHeight="15"/>
  <cols>
    <col min="1" max="1" width="4.42578125" style="7" customWidth="1"/>
    <col min="2" max="2" width="11.85546875" style="7" customWidth="1"/>
    <col min="3" max="3" width="2.42578125" style="7" customWidth="1"/>
    <col min="4" max="4" width="31.7109375" style="7" customWidth="1"/>
    <col min="5" max="5" width="24.140625" style="7" customWidth="1"/>
    <col min="6" max="7" width="35.28515625" style="7" customWidth="1"/>
    <col min="8" max="8" width="4.28515625" style="10" customWidth="1"/>
    <col min="9" max="9" width="21.5703125" style="11" bestFit="1" customWidth="1"/>
    <col min="10" max="10" width="19.5703125" style="7" bestFit="1" customWidth="1"/>
    <col min="11" max="11" width="12.140625" style="7" bestFit="1" customWidth="1"/>
    <col min="12" max="12" width="19.5703125" style="7" bestFit="1" customWidth="1"/>
    <col min="13" max="16384" width="9.140625" style="7"/>
  </cols>
  <sheetData>
    <row r="1" spans="2:12" ht="48" customHeight="1">
      <c r="B1" s="103" t="s">
        <v>0</v>
      </c>
      <c r="C1" s="103"/>
      <c r="D1" s="103"/>
      <c r="E1" s="103"/>
      <c r="F1" s="103"/>
      <c r="G1" s="103"/>
      <c r="H1" s="4"/>
      <c r="I1" s="5"/>
      <c r="J1" s="6"/>
      <c r="K1" s="6"/>
      <c r="L1" s="6"/>
    </row>
    <row r="2" spans="2:12" ht="58.5" customHeight="1">
      <c r="B2" s="104" t="s">
        <v>16</v>
      </c>
      <c r="C2" s="104"/>
      <c r="D2" s="104"/>
      <c r="E2" s="104"/>
      <c r="F2" s="104"/>
      <c r="G2" s="104"/>
      <c r="H2" s="4"/>
      <c r="I2" s="5"/>
      <c r="J2" s="6"/>
      <c r="K2" s="6"/>
      <c r="L2" s="6"/>
    </row>
    <row r="3" spans="2:12" ht="17.25" customHeight="1">
      <c r="B3" s="1"/>
      <c r="C3" s="1"/>
      <c r="D3" s="1"/>
      <c r="E3" s="1"/>
      <c r="F3" s="8"/>
      <c r="G3" s="9"/>
    </row>
    <row r="4" spans="2:12" ht="18" customHeight="1">
      <c r="B4" s="105" t="s">
        <v>1</v>
      </c>
      <c r="C4" s="105"/>
      <c r="D4" s="105"/>
      <c r="E4" s="105"/>
      <c r="F4" s="105"/>
      <c r="G4" s="105"/>
    </row>
    <row r="5" spans="2:12" ht="17.25" customHeight="1">
      <c r="B5" s="100" t="s">
        <v>2</v>
      </c>
      <c r="C5" s="100"/>
      <c r="D5" s="100"/>
      <c r="E5" s="100"/>
      <c r="F5" s="100"/>
      <c r="G5" s="100"/>
    </row>
    <row r="6" spans="2:12" ht="34.5" customHeight="1">
      <c r="B6" s="42"/>
      <c r="C6" s="42"/>
      <c r="D6" s="42"/>
      <c r="E6" s="42"/>
      <c r="F6" s="43"/>
      <c r="G6" s="43"/>
    </row>
    <row r="7" spans="2:12" s="14" customFormat="1" ht="21" customHeight="1">
      <c r="B7" s="44"/>
      <c r="C7" s="44"/>
      <c r="D7" s="45" t="s">
        <v>3</v>
      </c>
      <c r="E7" s="44" t="s">
        <v>4</v>
      </c>
      <c r="F7" s="46"/>
      <c r="G7" s="47"/>
      <c r="H7" s="12"/>
      <c r="I7" s="13"/>
    </row>
    <row r="8" spans="2:12" s="14" customFormat="1" ht="15" customHeight="1">
      <c r="B8" s="48"/>
      <c r="C8" s="49"/>
      <c r="D8" s="50" t="s">
        <v>5</v>
      </c>
      <c r="E8" s="51" t="s">
        <v>6</v>
      </c>
      <c r="F8" s="48"/>
      <c r="G8" s="49"/>
      <c r="H8" s="15"/>
      <c r="I8" s="16"/>
      <c r="J8" s="17"/>
      <c r="K8" s="17"/>
      <c r="L8" s="17"/>
    </row>
    <row r="9" spans="2:12" s="14" customFormat="1" ht="15.75">
      <c r="B9" s="48"/>
      <c r="C9" s="44"/>
      <c r="D9" s="50"/>
      <c r="E9" s="51"/>
      <c r="F9" s="48"/>
      <c r="G9" s="44"/>
      <c r="H9" s="18"/>
      <c r="I9" s="19"/>
      <c r="J9" s="20"/>
      <c r="K9" s="20"/>
      <c r="L9" s="20"/>
    </row>
    <row r="10" spans="2:12" ht="23.25" customHeight="1">
      <c r="B10" s="52"/>
      <c r="C10" s="52"/>
      <c r="D10" s="53"/>
      <c r="E10" s="53"/>
      <c r="F10" s="53"/>
      <c r="G10" s="54"/>
      <c r="H10" s="21"/>
      <c r="I10" s="22"/>
      <c r="J10" s="23"/>
      <c r="K10" s="23"/>
      <c r="L10" s="23"/>
    </row>
    <row r="11" spans="2:12" s="14" customFormat="1" ht="38.25" customHeight="1">
      <c r="B11" s="55">
        <v>1</v>
      </c>
      <c r="C11" s="55"/>
      <c r="D11" s="56" t="s">
        <v>28</v>
      </c>
      <c r="E11" s="108" t="s">
        <v>29</v>
      </c>
      <c r="F11" s="108"/>
      <c r="G11" s="108"/>
      <c r="H11" s="24"/>
      <c r="I11" s="25"/>
      <c r="J11" s="26"/>
      <c r="K11" s="26"/>
      <c r="L11" s="26"/>
    </row>
    <row r="12" spans="2:12" s="14" customFormat="1" ht="38.25" customHeight="1">
      <c r="B12" s="55">
        <v>2</v>
      </c>
      <c r="C12" s="55"/>
      <c r="D12" s="56" t="s">
        <v>30</v>
      </c>
      <c r="E12" s="109" t="s">
        <v>33</v>
      </c>
      <c r="F12" s="109"/>
      <c r="G12" s="109"/>
      <c r="H12" s="24"/>
      <c r="I12" s="25"/>
      <c r="J12" s="26"/>
      <c r="K12" s="26"/>
      <c r="L12" s="26"/>
    </row>
    <row r="13" spans="2:12" s="14" customFormat="1" ht="38.25" customHeight="1">
      <c r="B13" s="55">
        <v>3</v>
      </c>
      <c r="C13" s="55"/>
      <c r="D13" s="56" t="s">
        <v>31</v>
      </c>
      <c r="E13" s="110" t="s">
        <v>32</v>
      </c>
      <c r="F13" s="110"/>
      <c r="G13" s="110"/>
      <c r="H13" s="24"/>
      <c r="I13" s="25"/>
      <c r="J13" s="26"/>
      <c r="K13" s="26"/>
      <c r="L13" s="26"/>
    </row>
    <row r="14" spans="2:12" s="14" customFormat="1" ht="23.25" customHeight="1">
      <c r="B14" s="55">
        <v>4</v>
      </c>
      <c r="C14" s="55"/>
      <c r="D14" s="57" t="s">
        <v>18</v>
      </c>
      <c r="E14" s="116" t="str">
        <f>+"Từ ngày "&amp;DAY(G20+1)&amp;"/"&amp;MONTH(G20+1)&amp;"/"&amp;YEAR(G20)&amp;" đến ngày "&amp;DAY(F20)&amp;"/"&amp;MONTH(F20)&amp;"/"&amp;YEAR(F20)</f>
        <v>Từ ngày 22/5/2026 đến ngày 24/5/2026</v>
      </c>
      <c r="F14" s="116"/>
      <c r="G14" s="116"/>
      <c r="H14" s="116"/>
      <c r="I14" s="25"/>
      <c r="J14" s="26"/>
      <c r="K14" s="26"/>
      <c r="L14" s="26"/>
    </row>
    <row r="15" spans="2:12" s="14" customFormat="1" ht="21" customHeight="1">
      <c r="B15" s="55"/>
      <c r="C15" s="55"/>
      <c r="D15" s="56" t="s">
        <v>19</v>
      </c>
      <c r="E15" s="116" t="str">
        <f>+"From "&amp;DAY(G20+1)&amp;"/"&amp;MONTH(G20)&amp;"/"&amp;YEAR(G20)&amp;" to "&amp;DAY(F20)&amp;"/"&amp;MONTH(F20)&amp;"/"&amp;YEAR(F20)</f>
        <v>From 22/5/2026 to 24/5/2026</v>
      </c>
      <c r="F15" s="116"/>
      <c r="G15" s="116"/>
      <c r="H15" s="116"/>
      <c r="I15" s="25"/>
      <c r="J15" s="26"/>
      <c r="K15" s="26"/>
      <c r="L15" s="26"/>
    </row>
    <row r="16" spans="2:12" s="14" customFormat="1" ht="22.5" customHeight="1">
      <c r="B16" s="55">
        <v>5</v>
      </c>
      <c r="C16" s="55"/>
      <c r="D16" s="59" t="s">
        <v>7</v>
      </c>
      <c r="E16" s="111">
        <f>F20+1</f>
        <v>46167</v>
      </c>
      <c r="F16" s="111"/>
      <c r="G16" s="111"/>
      <c r="H16" s="24"/>
      <c r="I16" s="25"/>
      <c r="J16" s="26"/>
      <c r="K16" s="26"/>
      <c r="L16" s="26"/>
    </row>
    <row r="17" spans="2:12 16381:16381" s="14" customFormat="1" ht="22.5" customHeight="1">
      <c r="B17" s="55"/>
      <c r="C17" s="55"/>
      <c r="D17" s="56" t="s">
        <v>20</v>
      </c>
      <c r="E17" s="60">
        <f>E16</f>
        <v>46167</v>
      </c>
      <c r="F17" s="58"/>
      <c r="G17" s="58"/>
      <c r="H17" s="24"/>
      <c r="I17" s="25"/>
      <c r="J17" s="26"/>
      <c r="K17" s="26"/>
      <c r="L17" s="26"/>
    </row>
    <row r="18" spans="2:12 16381:16381" ht="31.5">
      <c r="B18" s="55"/>
      <c r="C18" s="55"/>
      <c r="D18" s="56"/>
      <c r="E18" s="61"/>
      <c r="F18" s="84"/>
      <c r="G18" s="85" t="s">
        <v>8</v>
      </c>
      <c r="H18" s="27"/>
      <c r="I18" s="28"/>
      <c r="J18" s="29"/>
      <c r="K18" s="29"/>
      <c r="L18" s="29"/>
    </row>
    <row r="19" spans="2:12 16381:16381" ht="39" customHeight="1">
      <c r="B19" s="86" t="s">
        <v>9</v>
      </c>
      <c r="C19" s="112" t="s">
        <v>10</v>
      </c>
      <c r="D19" s="113"/>
      <c r="E19" s="113"/>
      <c r="F19" s="87" t="s">
        <v>11</v>
      </c>
      <c r="G19" s="87" t="s">
        <v>40</v>
      </c>
      <c r="H19" s="18"/>
      <c r="I19" s="19"/>
      <c r="J19" s="20"/>
      <c r="K19" s="20"/>
      <c r="L19" s="20"/>
    </row>
    <row r="20" spans="2:12 16381:16381" ht="18.75" customHeight="1">
      <c r="B20" s="88"/>
      <c r="C20" s="89"/>
      <c r="D20" s="90"/>
      <c r="E20" s="90"/>
      <c r="F20" s="91">
        <f>G20+1+2</f>
        <v>46166</v>
      </c>
      <c r="G20" s="91">
        <v>46163</v>
      </c>
      <c r="H20" s="18"/>
      <c r="I20" s="19"/>
      <c r="J20" s="20"/>
      <c r="K20" s="20"/>
      <c r="L20" s="20"/>
    </row>
    <row r="21" spans="2:12 16381:16381" ht="39" customHeight="1">
      <c r="B21" s="62">
        <v>1</v>
      </c>
      <c r="C21" s="106" t="s">
        <v>21</v>
      </c>
      <c r="D21" s="114"/>
      <c r="E21" s="114"/>
      <c r="F21" s="63"/>
      <c r="G21" s="63"/>
      <c r="H21" s="30"/>
      <c r="I21" s="30"/>
    </row>
    <row r="22" spans="2:12 16381:16381" ht="39" customHeight="1">
      <c r="B22" s="64">
        <v>1.1000000000000001</v>
      </c>
      <c r="C22" s="65"/>
      <c r="D22" s="115" t="s">
        <v>22</v>
      </c>
      <c r="E22" s="115"/>
      <c r="F22" s="92">
        <v>148006695972</v>
      </c>
      <c r="G22" s="92">
        <v>147833986580</v>
      </c>
      <c r="H22" s="39"/>
      <c r="I22" s="39"/>
      <c r="J22" s="39"/>
      <c r="K22" s="40"/>
    </row>
    <row r="23" spans="2:12 16381:16381" ht="39" customHeight="1">
      <c r="B23" s="64">
        <v>1.2</v>
      </c>
      <c r="C23" s="65"/>
      <c r="D23" s="115" t="s">
        <v>23</v>
      </c>
      <c r="E23" s="115"/>
      <c r="F23" s="93"/>
      <c r="G23" s="93"/>
      <c r="H23" s="39"/>
      <c r="I23" s="39"/>
      <c r="J23" s="29"/>
    </row>
    <row r="24" spans="2:12 16381:16381" ht="39" customHeight="1">
      <c r="B24" s="64">
        <v>1.3</v>
      </c>
      <c r="C24" s="65"/>
      <c r="D24" s="115" t="s">
        <v>24</v>
      </c>
      <c r="E24" s="117"/>
      <c r="F24" s="96">
        <v>14302.75</v>
      </c>
      <c r="G24" s="96">
        <v>14484.38</v>
      </c>
      <c r="H24" s="39"/>
      <c r="I24" s="39"/>
      <c r="J24" s="39"/>
      <c r="K24" s="40"/>
      <c r="XFA24" s="38"/>
    </row>
    <row r="25" spans="2:12 16381:16381" ht="39" customHeight="1">
      <c r="B25" s="62">
        <v>2</v>
      </c>
      <c r="C25" s="106" t="s">
        <v>25</v>
      </c>
      <c r="D25" s="107"/>
      <c r="E25" s="107"/>
      <c r="F25" s="94"/>
      <c r="G25" s="94"/>
      <c r="I25" s="28"/>
      <c r="J25" s="38"/>
      <c r="K25" s="38"/>
    </row>
    <row r="26" spans="2:12 16381:16381" ht="39" customHeight="1">
      <c r="B26" s="64">
        <v>2.1</v>
      </c>
      <c r="C26" s="65"/>
      <c r="D26" s="66" t="s">
        <v>26</v>
      </c>
      <c r="E26" s="66"/>
      <c r="F26" s="96">
        <v>34667.58</v>
      </c>
      <c r="G26" s="96">
        <v>34667.58</v>
      </c>
      <c r="I26" s="28"/>
      <c r="J26" s="38"/>
      <c r="K26" s="38"/>
      <c r="L26" s="29"/>
    </row>
    <row r="27" spans="2:12 16381:16381" ht="39" customHeight="1">
      <c r="B27" s="64">
        <v>2.2000000000000002</v>
      </c>
      <c r="C27" s="65"/>
      <c r="D27" s="66" t="s">
        <v>27</v>
      </c>
      <c r="E27" s="66"/>
      <c r="F27" s="92">
        <f>F26*F24</f>
        <v>495841729.84500003</v>
      </c>
      <c r="G27" s="92">
        <v>502138402.40039998</v>
      </c>
      <c r="I27" s="28"/>
      <c r="J27" s="38"/>
      <c r="K27" s="38"/>
      <c r="L27" s="29"/>
    </row>
    <row r="28" spans="2:12 16381:16381" ht="39" customHeight="1">
      <c r="B28" s="64">
        <v>2.2999999999999998</v>
      </c>
      <c r="C28" s="65"/>
      <c r="D28" s="66" t="s">
        <v>35</v>
      </c>
      <c r="E28" s="66"/>
      <c r="F28" s="95">
        <f>F27/F22</f>
        <v>3.3501303882819172E-3</v>
      </c>
      <c r="G28" s="95">
        <v>3.3966370928424435E-3</v>
      </c>
      <c r="H28" s="36"/>
      <c r="I28" s="28"/>
      <c r="J28" s="38"/>
      <c r="K28" s="38"/>
      <c r="L28" s="29"/>
    </row>
    <row r="29" spans="2:12 16381:16381" ht="12" customHeight="1">
      <c r="B29" s="67"/>
      <c r="C29" s="67"/>
      <c r="D29" s="68"/>
      <c r="E29" s="68"/>
      <c r="F29" s="69"/>
      <c r="G29" s="69"/>
      <c r="H29" s="27"/>
      <c r="I29" s="28"/>
      <c r="J29" s="31"/>
      <c r="K29" s="32"/>
      <c r="L29" s="29"/>
    </row>
    <row r="30" spans="2:12 16381:16381" ht="14.25" customHeight="1">
      <c r="B30" s="70" t="s">
        <v>12</v>
      </c>
      <c r="C30" s="70"/>
      <c r="D30" s="70"/>
      <c r="E30" s="71"/>
      <c r="F30" s="101" t="s">
        <v>37</v>
      </c>
      <c r="G30" s="101"/>
      <c r="H30" s="24"/>
      <c r="I30" s="25"/>
      <c r="J30" s="37"/>
      <c r="K30" s="33"/>
      <c r="L30" s="33"/>
    </row>
    <row r="31" spans="2:12 16381:16381" ht="14.25" customHeight="1">
      <c r="B31" s="120" t="s">
        <v>13</v>
      </c>
      <c r="C31" s="120"/>
      <c r="D31" s="120"/>
      <c r="E31" s="72"/>
      <c r="F31" s="102" t="s">
        <v>14</v>
      </c>
      <c r="G31" s="102"/>
      <c r="H31" s="24"/>
      <c r="I31" s="25"/>
      <c r="J31" s="33"/>
      <c r="K31" s="34"/>
      <c r="L31" s="34"/>
    </row>
    <row r="32" spans="2:12 16381:16381" ht="15.75">
      <c r="B32" s="121"/>
      <c r="C32" s="121"/>
      <c r="D32" s="121"/>
      <c r="E32" s="73"/>
      <c r="F32" s="122"/>
      <c r="G32" s="122"/>
      <c r="H32" s="24"/>
      <c r="I32" s="25"/>
      <c r="J32" s="33"/>
      <c r="K32" s="34"/>
      <c r="L32" s="34"/>
    </row>
    <row r="33" spans="2:12" ht="15.75">
      <c r="B33" s="73"/>
      <c r="C33" s="73"/>
      <c r="D33" s="73"/>
      <c r="E33" s="73"/>
      <c r="F33" s="74"/>
      <c r="G33" s="75"/>
      <c r="H33" s="24"/>
      <c r="I33" s="25"/>
      <c r="J33" s="33"/>
      <c r="K33" s="34"/>
      <c r="L33" s="34"/>
    </row>
    <row r="34" spans="2:12" ht="15.75">
      <c r="B34" s="76"/>
      <c r="C34" s="76"/>
      <c r="D34" s="76"/>
      <c r="E34" s="76"/>
      <c r="F34" s="77"/>
      <c r="G34" s="78"/>
      <c r="H34" s="24"/>
      <c r="I34" s="25"/>
      <c r="J34" s="119"/>
      <c r="K34" s="119"/>
      <c r="L34" s="34"/>
    </row>
    <row r="35" spans="2:12" ht="51" customHeight="1">
      <c r="B35" s="41"/>
      <c r="C35" s="41"/>
      <c r="D35" s="41"/>
      <c r="E35" s="41"/>
      <c r="F35" s="77"/>
      <c r="G35" s="78"/>
      <c r="H35" s="24"/>
      <c r="I35" s="25"/>
      <c r="J35" s="118"/>
      <c r="K35" s="118"/>
      <c r="L35" s="34"/>
    </row>
    <row r="36" spans="2:12" ht="15.75">
      <c r="B36" s="71"/>
      <c r="C36" s="71"/>
      <c r="D36" s="71"/>
      <c r="E36" s="71"/>
      <c r="F36" s="77"/>
      <c r="G36" s="78"/>
      <c r="H36" s="24"/>
      <c r="I36" s="25"/>
      <c r="J36" s="33"/>
      <c r="K36" s="34"/>
      <c r="L36" s="34"/>
    </row>
    <row r="37" spans="2:12" ht="15.75">
      <c r="B37" s="71"/>
      <c r="C37" s="71"/>
      <c r="D37" s="71"/>
      <c r="E37" s="99"/>
      <c r="F37" s="77"/>
      <c r="G37" s="78"/>
      <c r="H37" s="24"/>
      <c r="I37" s="25"/>
      <c r="J37" s="33"/>
      <c r="K37" s="34"/>
      <c r="L37" s="34"/>
    </row>
    <row r="38" spans="2:12" ht="15.75">
      <c r="B38" s="79" t="s">
        <v>15</v>
      </c>
      <c r="C38" s="79"/>
      <c r="D38" s="79"/>
      <c r="E38" s="97"/>
      <c r="F38" s="80" t="s">
        <v>17</v>
      </c>
      <c r="G38" s="79"/>
      <c r="H38" s="24"/>
      <c r="I38" s="25"/>
      <c r="J38" s="33"/>
      <c r="K38" s="34"/>
      <c r="L38" s="34"/>
    </row>
    <row r="39" spans="2:12" ht="15" customHeight="1">
      <c r="B39" s="81" t="s">
        <v>34</v>
      </c>
      <c r="C39" s="76"/>
      <c r="D39" s="76"/>
      <c r="E39" s="76"/>
      <c r="F39" s="81" t="s">
        <v>38</v>
      </c>
      <c r="G39" s="82"/>
      <c r="H39" s="98"/>
      <c r="I39" s="25"/>
      <c r="J39" s="33"/>
      <c r="K39" s="34"/>
      <c r="L39" s="34"/>
    </row>
    <row r="40" spans="2:12" ht="15.75" customHeight="1">
      <c r="B40" s="83" t="s">
        <v>36</v>
      </c>
      <c r="C40" s="41"/>
      <c r="D40" s="41"/>
      <c r="E40" s="41"/>
      <c r="F40" s="123" t="s">
        <v>39</v>
      </c>
      <c r="G40" s="123"/>
      <c r="H40" s="123"/>
      <c r="I40" s="25"/>
      <c r="J40" s="33"/>
      <c r="K40" s="34"/>
      <c r="L40" s="34"/>
    </row>
    <row r="41" spans="2:12" ht="16.5">
      <c r="B41" s="35"/>
      <c r="C41" s="35"/>
      <c r="D41" s="35"/>
      <c r="E41" s="35"/>
      <c r="F41" s="35"/>
      <c r="G41" s="35"/>
    </row>
    <row r="42" spans="2:12" ht="16.5">
      <c r="B42" s="35"/>
      <c r="C42" s="35"/>
      <c r="D42" s="35"/>
      <c r="E42" s="35"/>
      <c r="F42" s="35"/>
      <c r="G42" s="35"/>
    </row>
    <row r="50" spans="8:10" ht="15.75">
      <c r="H50" s="7"/>
      <c r="I50" s="2"/>
      <c r="J50" s="29"/>
    </row>
    <row r="51" spans="8:10" ht="15.75">
      <c r="H51" s="7"/>
      <c r="I51" s="3"/>
      <c r="J51" s="29"/>
    </row>
    <row r="52" spans="8:10">
      <c r="H52" s="7"/>
      <c r="I52" s="28"/>
      <c r="J52" s="29"/>
    </row>
    <row r="53" spans="8:10">
      <c r="H53" s="7"/>
      <c r="I53" s="25"/>
      <c r="J53" s="26"/>
    </row>
    <row r="54" spans="8:10" ht="15.75">
      <c r="H54" s="7"/>
      <c r="I54" s="2"/>
      <c r="J54" s="33"/>
    </row>
    <row r="55" spans="8:10" ht="15.75">
      <c r="H55" s="7"/>
      <c r="I55" s="3"/>
      <c r="J55" s="33"/>
    </row>
    <row r="56" spans="8:10">
      <c r="H56" s="7"/>
      <c r="I56" s="25"/>
      <c r="J56" s="34"/>
    </row>
    <row r="57" spans="8:10">
      <c r="H57" s="7"/>
      <c r="I57" s="25"/>
      <c r="J57" s="34"/>
    </row>
    <row r="58" spans="8:10" ht="15.75">
      <c r="H58" s="7"/>
      <c r="I58" s="119"/>
      <c r="J58" s="119"/>
    </row>
    <row r="59" spans="8:10" ht="15.75">
      <c r="H59" s="7"/>
      <c r="I59" s="118"/>
      <c r="J59" s="118"/>
    </row>
    <row r="60" spans="8:10">
      <c r="H60" s="7"/>
      <c r="I60" s="25"/>
      <c r="J60" s="34"/>
    </row>
    <row r="61" spans="8:10">
      <c r="H61" s="7"/>
      <c r="I61" s="25"/>
      <c r="J61" s="34"/>
    </row>
    <row r="62" spans="8:10">
      <c r="H62" s="7"/>
      <c r="I62" s="25"/>
      <c r="J62" s="34"/>
    </row>
    <row r="63" spans="8:10">
      <c r="H63" s="7"/>
      <c r="I63" s="25"/>
      <c r="J63" s="34"/>
    </row>
  </sheetData>
  <mergeCells count="26">
    <mergeCell ref="E15:H15"/>
    <mergeCell ref="D24:E24"/>
    <mergeCell ref="J35:K35"/>
    <mergeCell ref="I58:J58"/>
    <mergeCell ref="I59:J59"/>
    <mergeCell ref="B31:D31"/>
    <mergeCell ref="B32:D32"/>
    <mergeCell ref="F32:G32"/>
    <mergeCell ref="J34:K34"/>
    <mergeCell ref="F40:H40"/>
    <mergeCell ref="B5:G5"/>
    <mergeCell ref="F30:G30"/>
    <mergeCell ref="F31:G31"/>
    <mergeCell ref="B1:G1"/>
    <mergeCell ref="B2:G2"/>
    <mergeCell ref="B4:G4"/>
    <mergeCell ref="C25:E25"/>
    <mergeCell ref="E11:G11"/>
    <mergeCell ref="E12:G12"/>
    <mergeCell ref="E13:G13"/>
    <mergeCell ref="E16:G16"/>
    <mergeCell ref="C19:E19"/>
    <mergeCell ref="C21:E21"/>
    <mergeCell ref="D22:E22"/>
    <mergeCell ref="D23:E23"/>
    <mergeCell ref="E14:H14"/>
  </mergeCells>
  <pageMargins left="0.25" right="0.25" top="0.75" bottom="0.75" header="0.3" footer="0.3"/>
  <pageSetup paperSize="9" scale="66" orientation="portrait" r:id="rId1"/>
  <headerFooter alignWithMargins="0"/>
  <rowBreaks count="1" manualBreakCount="1">
    <brk id="21" max="16383" man="1"/>
  </rowBreaks>
  <colBreaks count="1" manualBreakCount="1">
    <brk id="7" max="1048575" man="1"/>
  </col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X6BbdkpCVAJCkMeTUcCub2PdNe2wv7/i/ep7OjDwVMc=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m/2S9S2DIjHkyYWKKdVjzoNsq/DBEGPnK+6kuLVe6wo=</DigestValue>
    </Reference>
  </SignedInfo>
  <SignatureValue>Ygkp6d+5qDAZJ6fVB4c7CwTK/bSdL/Tz1zaSf6p1iO9BdMryckX3tc4eeW5i8PVJKUSNQVbhikpQ
KGOZOvKo4HUP1frv6/j/Dc8FoK79oZ0gs/agEv46qJb1knFh4/YZ5GpnBWIzeRV5mQLHQiEkOARl
Bt3ytx/wFa8rPR4KV037+pZhGh0F99xdwtxlPMB86+NNVHl0Qdkts90o+V1TJeViYKi04Yevnju5
HTmNrFJzWJGVT6iM5TzsyZtG9QKQDGcOvSPX3RTPA/M+KU8VLbdobWDZz65f/fGhbyTY/WdmDaA1
bcnr5VqKlQfpRxhq2irjYxZqEBPa8wpxrRsBpA==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atZKwmOOYpkV8dcftSAyAU+sW9Ep34r4wxYfuHfsbeU=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3xWnKu7jV7kEyMb32Owpn+5jfsHCH144Z+mfRQ4iQPA=</DigestValue>
      </Reference>
      <Reference URI="/xl/drawings/vmlDrawing1.vml?ContentType=application/vnd.openxmlformats-officedocument.vmlDrawing">
        <DigestMethod Algorithm="http://www.w3.org/2001/04/xmlenc#sha256"/>
        <DigestValue>o+pkaTRUYadWCX4YLTakcYZGDXL/N/IRMCtkoT9rnn8=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NEqFz/+DbeadL84Z/liZf09Gq8a2nC6RoWIJiNWNyH0=</DigestValue>
      </Reference>
      <Reference URI="/xl/styles.xml?ContentType=application/vnd.openxmlformats-officedocument.spreadsheetml.styles+xml">
        <DigestMethod Algorithm="http://www.w3.org/2001/04/xmlenc#sha256"/>
        <DigestValue>UXt7CoST0WUx5o+lyZwkUupbLmVApRdMy0s7bKKrvQs=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3BkzZpnIYTe2WOSuPzWMheVRwoTXrSIOQFGBd2ABoIM=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9iZYNdhud6iD3NZgzfA1X7ojcgEZWGPFG9OXfGqEarc=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2026-05-25T03:52:13Z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2026-05-25T03:52:13Z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rR7gDzBinMzgVNSXUWTFXz8DWrweoKAeIgyfTFmeA10=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+2t99n4ZI6Rb+p/KJYCt7GPL8SpHBmPxpsPLNau+CxQ=</DigestValue>
    </Reference>
  </SignedInfo>
  <SignatureValue>Ka9VbCBkq+Z0BgtwCiFJDBMdAl7OJL8yX4yLY+511RK1jxdOwY89lhDVmJdqEmAOv1Ob4q8UnhE0
sFs9q/77YFb7bSpZ5DZ7r+oBp5ljND1vIYLRyiaNXzvY4rDLkam73Iu4SANM0UU3ZIi2qsAVR5Wn
fmADTtMAppixopiFAedhxlD+/0W/ZN3KV/hpu1CQ/eAwp6gc1uT8M5hx2riAOJNNRTV8ZD6J2Z0P
ICqH7TSkiIfRo+rseGQeLldSSfujcEekH/uv9h+DzB4yyfH3lNipC8ifVp3ivcozUQP8Tykn5R/K
Sl+0O7rgibjH0A6tGt8148E9F8DJREVJtw27sA==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atZKwmOOYpkV8dcftSAyAU+sW9Ep34r4wxYfuHfsbeU=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3xWnKu7jV7kEyMb32Owpn+5jfsHCH144Z+mfRQ4iQPA=</DigestValue>
      </Reference>
      <Reference URI="/xl/drawings/vmlDrawing1.vml?ContentType=application/vnd.openxmlformats-officedocument.vmlDrawing">
        <DigestMethod Algorithm="http://www.w3.org/2001/04/xmlenc#sha256"/>
        <DigestValue>o+pkaTRUYadWCX4YLTakcYZGDXL/N/IRMCtkoT9rnn8=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NEqFz/+DbeadL84Z/liZf09Gq8a2nC6RoWIJiNWNyH0=</DigestValue>
      </Reference>
      <Reference URI="/xl/styles.xml?ContentType=application/vnd.openxmlformats-officedocument.spreadsheetml.styles+xml">
        <DigestMethod Algorithm="http://www.w3.org/2001/04/xmlenc#sha256"/>
        <DigestValue>UXt7CoST0WUx5o+lyZwkUupbLmVApRdMy0s7bKKrvQs=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3BkzZpnIYTe2WOSuPzWMheVRwoTXrSIOQFGBd2ABoIM=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9iZYNdhud6iD3NZgzfA1X7ojcgEZWGPFG9OXfGqEarc=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2026-05-25T09:12:49Z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2026-05-25T09:12:49Z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'XXIV DAILY'!Print_Area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2025-08-26T03:52:28Z</cp:lastPrinted>
  <dcterms:created xsi:type="dcterms:W3CDTF">2021-01-04T12:03:55Z</dcterms:created>
  <dcterms:modified xsi:type="dcterms:W3CDTF">2026-05-25T03:32:43Z</dcterms:modified>
</cp:coreProperties>
</file>