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<sst xmlns="http://schemas.openxmlformats.org/spreadsheetml/2006/main" count="1394" uniqueCount="601">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</sst>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6" t="s">
        <v>50</v>
      </c>
      <c r="B2" s="307"/>
      <c r="C2" s="307"/>
      <c r="D2" s="307"/>
      <c r="E2" s="307"/>
      <c r="F2" s="30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8" t="s">
        <v>51</v>
      </c>
      <c r="D3" s="308"/>
      <c r="E3" s="308"/>
      <c r="F3" s="308"/>
      <c r="G3" s="308"/>
      <c r="H3" s="308"/>
      <c r="I3" s="308"/>
      <c r="J3" s="308"/>
      <c r="K3" s="308"/>
      <c r="L3" s="308"/>
      <c r="M3" s="309" t="s">
        <v>23</v>
      </c>
      <c r="N3" s="316"/>
      <c r="O3" s="323" t="s">
        <v>24</v>
      </c>
      <c r="P3" s="324"/>
      <c r="Q3" s="309" t="s">
        <v>5</v>
      </c>
      <c r="R3" s="309"/>
      <c r="S3" s="316"/>
      <c r="T3" s="311"/>
      <c r="U3" s="318" t="s">
        <v>26</v>
      </c>
      <c r="V3" s="319"/>
      <c r="W3" s="320" t="s">
        <v>25</v>
      </c>
    </row>
    <row r="4" spans="1:23" ht="12.75" customHeight="1">
      <c r="A4" s="316" t="s">
        <v>27</v>
      </c>
      <c r="B4" s="309" t="s">
        <v>28</v>
      </c>
      <c r="C4" s="309" t="s">
        <v>29</v>
      </c>
      <c r="D4" s="309" t="s">
        <v>30</v>
      </c>
      <c r="E4" s="309" t="s">
        <v>31</v>
      </c>
      <c r="F4" s="309" t="s">
        <v>32</v>
      </c>
      <c r="G4" s="309" t="s">
        <v>33</v>
      </c>
      <c r="H4" s="312" t="s">
        <v>52</v>
      </c>
      <c r="I4" s="309" t="s">
        <v>34</v>
      </c>
      <c r="J4" s="311"/>
      <c r="K4" s="309" t="s">
        <v>35</v>
      </c>
      <c r="L4" s="309" t="s">
        <v>36</v>
      </c>
      <c r="M4" s="309" t="s">
        <v>35</v>
      </c>
      <c r="N4" s="309" t="s">
        <v>37</v>
      </c>
      <c r="O4" s="309" t="s">
        <v>35</v>
      </c>
      <c r="P4" s="309" t="s">
        <v>37</v>
      </c>
      <c r="Q4" s="309" t="s">
        <v>38</v>
      </c>
      <c r="R4" s="309" t="s">
        <v>39</v>
      </c>
      <c r="S4" s="309" t="s">
        <v>36</v>
      </c>
      <c r="T4" s="309" t="s">
        <v>39</v>
      </c>
      <c r="U4" s="312" t="s">
        <v>36</v>
      </c>
      <c r="V4" s="309" t="s">
        <v>39</v>
      </c>
      <c r="W4" s="321"/>
    </row>
    <row r="5" spans="1:23">
      <c r="A5" s="311"/>
      <c r="B5" s="311"/>
      <c r="C5" s="311"/>
      <c r="D5" s="311"/>
      <c r="E5" s="311"/>
      <c r="F5" s="311"/>
      <c r="G5" s="311"/>
      <c r="H5" s="313"/>
      <c r="I5" s="106" t="s">
        <v>40</v>
      </c>
      <c r="J5" s="106" t="s">
        <v>41</v>
      </c>
      <c r="K5" s="311"/>
      <c r="L5" s="311"/>
      <c r="M5" s="311"/>
      <c r="N5" s="311"/>
      <c r="O5" s="311"/>
      <c r="P5" s="311"/>
      <c r="Q5" s="310"/>
      <c r="R5" s="310"/>
      <c r="S5" s="311"/>
      <c r="T5" s="310"/>
      <c r="U5" s="313"/>
      <c r="V5" s="317"/>
      <c r="W5" s="32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4" t="s">
        <v>5</v>
      </c>
      <c r="B179" s="31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0" t="s">
        <v>210</v>
      </c>
      <c r="B1" s="330"/>
      <c r="C1" s="330"/>
      <c r="D1" s="330"/>
      <c r="E1" s="330"/>
      <c r="F1" s="330"/>
      <c r="G1" s="33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1" t="e">
        <f>#REF!</f>
        <v>#REF!</v>
      </c>
      <c r="C2" s="332"/>
      <c r="D2" s="33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5">
        <v>41948</v>
      </c>
      <c r="C4" s="325"/>
      <c r="D4" s="32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5">
        <v>41949</v>
      </c>
      <c r="C5" s="325"/>
      <c r="D5" s="32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5" t="s">
        <v>226</v>
      </c>
      <c r="C9" s="325"/>
      <c r="D9" s="32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5"/>
      <c r="C21" s="325"/>
      <c r="D21" s="32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6" t="s">
        <v>241</v>
      </c>
      <c r="F23" s="326"/>
      <c r="G23" s="32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4" zoomScale="87" zoomScaleNormal="87" zoomScaleSheetLayoutView="87" workbookViewId="0">
      <selection activeCell="F52" sqref="F52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1" t="s">
        <v>561</v>
      </c>
      <c r="C1" s="341"/>
      <c r="D1" s="341"/>
      <c r="E1" s="341"/>
      <c r="F1" s="341"/>
      <c r="G1" s="341"/>
    </row>
    <row r="2" spans="2:7" ht="15.75" customHeight="1">
      <c r="B2" s="363" t="s">
        <v>562</v>
      </c>
      <c r="C2" s="363"/>
      <c r="D2" s="363"/>
      <c r="E2" s="363"/>
      <c r="F2" s="363"/>
      <c r="G2" s="363"/>
    </row>
    <row r="3" spans="2:7" ht="19.5" customHeight="1">
      <c r="B3" s="364" t="s">
        <v>581</v>
      </c>
      <c r="C3" s="364"/>
      <c r="D3" s="364"/>
      <c r="E3" s="364"/>
      <c r="F3" s="364"/>
      <c r="G3" s="364"/>
    </row>
    <row r="4" spans="2:7" ht="18" customHeight="1">
      <c r="B4" s="365" t="s">
        <v>563</v>
      </c>
      <c r="C4" s="365"/>
      <c r="D4" s="365"/>
      <c r="E4" s="365"/>
      <c r="F4" s="365"/>
      <c r="G4" s="365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1" t="s">
        <v>564</v>
      </c>
      <c r="C6" s="341"/>
      <c r="D6" s="341"/>
      <c r="E6" s="341"/>
      <c r="F6" s="341"/>
      <c r="G6" s="341"/>
    </row>
    <row r="7" spans="2:7" ht="15.75" customHeight="1">
      <c r="B7" s="341" t="s">
        <v>565</v>
      </c>
      <c r="C7" s="341"/>
      <c r="D7" s="341"/>
      <c r="E7" s="341"/>
      <c r="F7" s="341"/>
      <c r="G7" s="341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"&amp;TEXT(G25+1,"dd/mm/yyyy")&amp;" đến "&amp;TEXT(F25,"dd/mm/yyyy")</f>
        <v>Từ ngày 11/05/2026 đến 17/05/2026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11/05/2026 to 17/05/2026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46160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72">
        <f>E20</f>
        <v>46160</v>
      </c>
      <c r="F21" s="372"/>
      <c r="G21" s="372"/>
      <c r="H21" s="372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66" t="s">
        <v>531</v>
      </c>
      <c r="C23" s="367"/>
      <c r="D23" s="366" t="s">
        <v>541</v>
      </c>
      <c r="E23" s="367"/>
      <c r="F23" s="263" t="s">
        <v>542</v>
      </c>
      <c r="G23" s="263" t="s">
        <v>542</v>
      </c>
      <c r="I23" s="179"/>
      <c r="L23" s="184"/>
    </row>
    <row r="24" spans="2:12" ht="15.75" customHeight="1">
      <c r="B24" s="368" t="s">
        <v>27</v>
      </c>
      <c r="C24" s="369"/>
      <c r="D24" s="370" t="s">
        <v>330</v>
      </c>
      <c r="E24" s="371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46159</v>
      </c>
      <c r="G25" s="188">
        <v>46152</v>
      </c>
      <c r="H25" s="189"/>
      <c r="I25" s="179"/>
      <c r="L25" s="184"/>
    </row>
    <row r="26" spans="2:12" ht="15.75" customHeight="1">
      <c r="B26" s="361" t="s">
        <v>572</v>
      </c>
      <c r="C26" s="362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4">
        <v>1</v>
      </c>
      <c r="C28" s="355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148575154617</v>
      </c>
      <c r="G30" s="163">
        <v>146508740927</v>
      </c>
      <c r="H30" s="205"/>
      <c r="I30" s="206"/>
      <c r="J30" s="205"/>
      <c r="K30" s="205"/>
      <c r="L30" s="184"/>
    </row>
    <row r="31" spans="2:12" ht="15.75" customHeight="1">
      <c r="B31" s="359">
        <v>1.2</v>
      </c>
      <c r="C31" s="360"/>
      <c r="D31" s="207" t="s">
        <v>584</v>
      </c>
      <c r="E31" s="208"/>
      <c r="F31" s="246">
        <f>G35</f>
        <v>14846.14</v>
      </c>
      <c r="G31" s="246">
        <v>14839.67</v>
      </c>
      <c r="H31" s="205"/>
      <c r="I31" s="206"/>
      <c r="J31" s="205"/>
      <c r="K31" s="205"/>
      <c r="L31" s="184"/>
    </row>
    <row r="32" spans="2:12" ht="15.75" customHeight="1">
      <c r="B32" s="354">
        <v>2</v>
      </c>
      <c r="C32" s="355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148777841936</v>
      </c>
      <c r="G34" s="163">
        <v>148575154617</v>
      </c>
      <c r="H34" s="205"/>
      <c r="I34" s="206"/>
      <c r="J34" s="205"/>
      <c r="K34" s="205"/>
      <c r="L34" s="210"/>
    </row>
    <row r="35" spans="2:12" ht="15.75" customHeight="1">
      <c r="B35" s="359">
        <v>2.2000000000000002</v>
      </c>
      <c r="C35" s="360"/>
      <c r="D35" s="211" t="s">
        <v>586</v>
      </c>
      <c r="E35" s="202"/>
      <c r="F35" s="246">
        <v>14744.58</v>
      </c>
      <c r="G35" s="246">
        <v>14846.14</v>
      </c>
      <c r="H35" s="205"/>
      <c r="I35" s="206"/>
      <c r="J35" s="205"/>
      <c r="K35" s="205"/>
    </row>
    <row r="36" spans="2:12" ht="15.75" customHeight="1">
      <c r="B36" s="343">
        <v>3</v>
      </c>
      <c r="C36" s="344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202687319</v>
      </c>
      <c r="G37" s="261">
        <v>2066413690</v>
      </c>
      <c r="H37" s="205"/>
      <c r="I37" s="206"/>
      <c r="J37" s="205"/>
      <c r="K37" s="205"/>
    </row>
    <row r="38" spans="2:12" ht="15.75" customHeight="1">
      <c r="B38" s="345">
        <v>3.1</v>
      </c>
      <c r="C38" s="346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-1027354113</v>
      </c>
      <c r="G39" s="261">
        <v>65528093</v>
      </c>
      <c r="H39" s="205"/>
      <c r="I39" s="206"/>
      <c r="J39" s="205"/>
      <c r="K39" s="205"/>
    </row>
    <row r="40" spans="2:12" ht="15.75" customHeight="1">
      <c r="B40" s="347">
        <v>3.2</v>
      </c>
      <c r="C40" s="34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1230041432</v>
      </c>
      <c r="G41" s="272">
        <v>2000885597</v>
      </c>
      <c r="H41" s="205"/>
      <c r="I41" s="206"/>
      <c r="J41" s="205"/>
      <c r="K41" s="205"/>
    </row>
    <row r="42" spans="2:12" ht="15.75" customHeight="1">
      <c r="B42" s="347">
        <v>3.3</v>
      </c>
      <c r="C42" s="34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43">
        <v>4</v>
      </c>
      <c r="C44" s="349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-6.8408353955977663E-3</v>
      </c>
      <c r="G45" s="253">
        <v>4.3599352276690873E-4</v>
      </c>
      <c r="H45" s="205"/>
      <c r="I45" s="206"/>
      <c r="J45" s="205"/>
      <c r="K45" s="205"/>
    </row>
    <row r="46" spans="2:12" ht="15.75" customHeight="1">
      <c r="B46" s="343">
        <v>5</v>
      </c>
      <c r="C46" s="349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50">
        <v>5.0999999999999996</v>
      </c>
      <c r="C48" s="351"/>
      <c r="D48" s="230" t="s">
        <v>587</v>
      </c>
      <c r="E48" s="204"/>
      <c r="F48" s="289">
        <v>149888564780</v>
      </c>
      <c r="G48" s="289">
        <v>148644098528</v>
      </c>
      <c r="H48" s="205"/>
      <c r="I48" s="206"/>
      <c r="J48" s="205"/>
      <c r="K48" s="205"/>
    </row>
    <row r="49" spans="2:11" ht="15.75" customHeight="1">
      <c r="B49" s="350">
        <v>5.2</v>
      </c>
      <c r="C49" s="351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52">
        <v>6</v>
      </c>
      <c r="C50" s="353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50">
        <v>6.1</v>
      </c>
      <c r="C51" s="351">
        <v>6.1</v>
      </c>
      <c r="D51" s="235" t="s">
        <v>589</v>
      </c>
      <c r="E51" s="236"/>
      <c r="F51" s="262">
        <v>34667.58</v>
      </c>
      <c r="G51" s="262">
        <v>34082.25</v>
      </c>
      <c r="H51" s="205"/>
      <c r="I51" s="206"/>
      <c r="J51" s="205"/>
      <c r="K51" s="205"/>
    </row>
    <row r="52" spans="2:11" ht="15.75" customHeight="1">
      <c r="B52" s="350">
        <v>6.2</v>
      </c>
      <c r="C52" s="351"/>
      <c r="D52" s="203" t="s">
        <v>590</v>
      </c>
      <c r="E52" s="230"/>
      <c r="F52" s="288">
        <f>F51*F35</f>
        <v>511158906.71640003</v>
      </c>
      <c r="G52" s="288">
        <v>505989855.01499999</v>
      </c>
      <c r="H52" s="205"/>
      <c r="I52" s="206"/>
      <c r="J52" s="205"/>
      <c r="K52" s="205"/>
    </row>
    <row r="53" spans="2:11" ht="15.75" customHeight="1">
      <c r="B53" s="350">
        <v>6.2</v>
      </c>
      <c r="C53" s="351">
        <v>6.3</v>
      </c>
      <c r="D53" s="230" t="s">
        <v>598</v>
      </c>
      <c r="E53" s="230"/>
      <c r="F53" s="276">
        <f>F52/F34</f>
        <v>3.4357193253030656E-3</v>
      </c>
      <c r="G53" s="276">
        <v>3.4056155372636206E-3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73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74"/>
      <c r="G65" s="374"/>
    </row>
    <row r="66" spans="2:12" s="278" customFormat="1" ht="21.75" customHeight="1">
      <c r="B66" s="294" t="s">
        <v>594</v>
      </c>
      <c r="C66" s="294"/>
      <c r="D66" s="294"/>
      <c r="E66" s="294"/>
      <c r="F66" s="376" t="s">
        <v>595</v>
      </c>
      <c r="G66" s="376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75"/>
      <c r="G69" s="375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d9riUf/M6fPhz5PYGHQG3m+0OZPXftcog1QPdW7PZ3s=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hUOJel2cVT4D/08h72vJKGi0UCvKZffBve1ppAaYhWA=</DigestValue>
    </Reference>
  </SignedInfo>
  <SignatureValue>WI1qmaMDHTVfiKgy8YUYEdaKsJNS2IKIYTlyilas7sjxGPhweR7TiUHA292fe3zWJHtLTQYOrkYq
V//UNcrVHUPgIcOy7WuNxGWJbq1fvjZZBYL7oksQIhpwwWDBN+pek8LoOwxPlaY1SyYpdxfjRfAp
R76LjRaziizbtXQ08OVEBWxdUrWyVF7lSEWPnpz5MG2r/ekVKRtRzU2VCHXCiTZR9rP4ireb+slP
rrpo9ML3oxFw2F0dg82p1B6iEJwfV0TMY+rIuWzeWZQVOcYllcc7sRNnv7utqzrLlD1No/pU8WFj
32sSfUnncImTU5agM+oXse434zwRFUnkYZcgMA==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S0kP2mQr90XVIUZJ32MntpLgQRXlipJS4/vqnBwEipE=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U9920SRh3CVaBGonpXmQ7sxGJY2uXVu54K7KgI7JmOg=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2026-05-18T04:34:59Z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2026-05-18T04:34:59Z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AA8Zx1jEozuakkS1FAXKxGLbgH4W2s3dQQv2ku68Yi0=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pe7GW+FLcHf4jkQ83dxJKKSDgj95LHWwehUdsYAUACk=</DigestValue>
    </Reference>
  </SignedInfo>
  <SignatureValue>qGyOGo0hq+r57V7q7O1iWWduXHYWGcrPc1iB26beqxo3Lrbjs9FHyT1hui4NE0qwrs316bnq04g7
0Lz5KnG7FfPqiuZmyHPsDmum1Q2WDT03GQ7VDawgD+Gi3SGmIz/unXKTeDhneSg1OqAUChqzU15x
ddtbr5Fmfqu2JM1UmqZYK/JF76ySDyNQQXPHCqNKy2vhuU0ob5nqOw92BrrKzIlHiTpHDI8kwcYM
9iR4xwKVvfSIRwzDi9dJxVfLObmnJv2dVWjwskxqpqMdQJF7HFbTvC9vCwsQNNWvTyymojmsoXB/
Ojjz7LNJpgW+UeQRufyGN3+z8XjNGAh4pHHeRg==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S0kP2mQr90XVIUZJ32MntpLgQRXlipJS4/vqnBwEipE=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U9920SRh3CVaBGonpXmQ7sxGJY2uXVu54K7KgI7JmOg=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2026-05-18T04:53:30Z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2026-05-18T04:53:30Z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2026-05-18T03:04:58Z</dcterms:modified>
</cp:coreProperties>
</file>