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<sst xmlns="http://schemas.openxmlformats.org/spreadsheetml/2006/main" count="1409" uniqueCount="616">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</sst>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7" zoomScale="70" zoomScaleNormal="70" zoomScaleSheetLayoutView="70" workbookViewId="0">
      <selection activeCell="Q55" sqref="Q55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"&amp;TEXT(F24+1,"dd/mm/yyyy;@")&amp;" đến "&amp;TEXT(E24,"dd/mm/yyyy;@")</f>
        <v>Từ ngày 13/05/2026 đến 19/05/2026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13/05/2026 to 19/05/2026</v>
      </c>
      <c r="G18" s="166"/>
      <c r="H18" s="183"/>
    </row>
    <row r="19" spans="1:11" s="175" customFormat="1">
      <c r="A19" s="405" t="s">
        <v>590</v>
      </c>
      <c r="B19" s="405"/>
      <c r="C19" s="405"/>
      <c r="D19" s="344">
        <f>E24+1</f>
        <v>46162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46162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46161</v>
      </c>
      <c r="F24" s="343">
        <v>46154</v>
      </c>
      <c r="G24" s="185"/>
      <c r="K24" s="191"/>
    </row>
    <row r="25" spans="1:11">
      <c r="A25" s="416" t="s">
        <v>595</v>
      </c>
      <c r="B25" s="41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418">
        <v>1</v>
      </c>
      <c r="B27" s="41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420">
        <v>1.1000000000000001</v>
      </c>
      <c r="B29" s="421"/>
      <c r="C29" s="218" t="s">
        <v>603</v>
      </c>
      <c r="D29" s="219"/>
      <c r="E29" s="220">
        <f>F33</f>
        <v>56740916169</v>
      </c>
      <c r="F29" s="221">
        <v>57150931917</v>
      </c>
      <c r="G29" s="222"/>
      <c r="H29" s="223"/>
      <c r="I29" s="222"/>
      <c r="K29" s="191"/>
    </row>
    <row r="30" spans="1:11">
      <c r="A30" s="422">
        <v>1.2</v>
      </c>
      <c r="B30" s="423"/>
      <c r="C30" s="224" t="s">
        <v>604</v>
      </c>
      <c r="D30" s="225"/>
      <c r="E30" s="226">
        <f>F34</f>
        <v>11348.18</v>
      </c>
      <c r="F30" s="227">
        <v>11430.18</v>
      </c>
      <c r="G30" s="222"/>
      <c r="H30" s="223"/>
      <c r="I30" s="222"/>
      <c r="K30" s="191"/>
    </row>
    <row r="31" spans="1:11">
      <c r="A31" s="418">
        <v>2</v>
      </c>
      <c r="B31" s="41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7">
        <v>2.1</v>
      </c>
      <c r="B33" s="388"/>
      <c r="C33" s="218" t="s">
        <v>605</v>
      </c>
      <c r="D33" s="219"/>
      <c r="E33" s="220">
        <v>55314254498</v>
      </c>
      <c r="F33" s="221">
        <v>56740916169</v>
      </c>
      <c r="G33" s="234"/>
      <c r="H33" s="223"/>
      <c r="I33" s="222"/>
      <c r="K33" s="235"/>
    </row>
    <row r="34" spans="1:11">
      <c r="A34" s="403">
        <v>2.2000000000000002</v>
      </c>
      <c r="B34" s="404"/>
      <c r="C34" s="236" t="s">
        <v>606</v>
      </c>
      <c r="D34" s="215"/>
      <c r="E34" s="226">
        <v>11062.85</v>
      </c>
      <c r="F34" s="227">
        <v>11348.18</v>
      </c>
      <c r="G34" s="237"/>
      <c r="H34" s="223"/>
      <c r="I34" s="222"/>
    </row>
    <row r="35" spans="1:11">
      <c r="A35" s="380">
        <v>3</v>
      </c>
      <c r="B35" s="382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-1426661671</v>
      </c>
      <c r="F36" s="247">
        <v>-410015748</v>
      </c>
      <c r="G36" s="248"/>
      <c r="H36" s="223"/>
      <c r="I36" s="222"/>
    </row>
    <row r="37" spans="1:11">
      <c r="A37" s="399">
        <v>3.1</v>
      </c>
      <c r="B37" s="400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-1426661671</v>
      </c>
      <c r="F38" s="247">
        <v>-410015748</v>
      </c>
      <c r="G38" s="234"/>
      <c r="H38" s="223"/>
      <c r="I38" s="222"/>
    </row>
    <row r="39" spans="1:11">
      <c r="A39" s="389">
        <v>3.2</v>
      </c>
      <c r="B39" s="390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80">
        <v>4</v>
      </c>
      <c r="B41" s="381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-285.32999999999993</v>
      </c>
      <c r="F42" s="263">
        <v>-82</v>
      </c>
      <c r="G42" s="264"/>
      <c r="H42" s="223"/>
      <c r="I42" s="222"/>
    </row>
    <row r="43" spans="1:11">
      <c r="A43" s="380">
        <v>5</v>
      </c>
      <c r="B43" s="381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7">
        <v>5.0999999999999996</v>
      </c>
      <c r="B45" s="388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7">
        <v>5.2</v>
      </c>
      <c r="B46" s="388"/>
      <c r="C46" s="276" t="s">
        <v>608</v>
      </c>
      <c r="D46" s="215"/>
      <c r="E46" s="274">
        <v>52071038264</v>
      </c>
      <c r="F46" s="275">
        <v>50983038536</v>
      </c>
      <c r="G46" s="277"/>
      <c r="H46" s="223"/>
      <c r="I46" s="222"/>
    </row>
    <row r="47" spans="1:11">
      <c r="A47" s="401" t="s">
        <v>596</v>
      </c>
      <c r="B47" s="402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80">
        <v>1</v>
      </c>
      <c r="B49" s="382"/>
      <c r="C49" s="207" t="s">
        <v>559</v>
      </c>
      <c r="D49" s="288"/>
      <c r="E49" s="289">
        <f>F51</f>
        <v>7450</v>
      </c>
      <c r="F49" s="290">
        <v>7000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80">
        <v>2</v>
      </c>
      <c r="B51" s="381"/>
      <c r="C51" s="292" t="s">
        <v>561</v>
      </c>
      <c r="D51" s="293"/>
      <c r="E51" s="289">
        <v>7060</v>
      </c>
      <c r="F51" s="294">
        <v>7450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85">
        <v>3</v>
      </c>
      <c r="B53" s="386"/>
      <c r="C53" s="238" t="s">
        <v>563</v>
      </c>
      <c r="D53" s="250"/>
      <c r="E53" s="295">
        <f>(E51-E49)/E49</f>
        <v>-5.2348993288590606E-2</v>
      </c>
      <c r="F53" s="296">
        <v>6.4285714285714279E-2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85">
        <v>4</v>
      </c>
      <c r="B55" s="386"/>
      <c r="C55" s="395" t="s">
        <v>609</v>
      </c>
      <c r="D55" s="396"/>
      <c r="E55" s="298"/>
      <c r="F55" s="299"/>
      <c r="H55" s="223"/>
      <c r="I55" s="222"/>
    </row>
    <row r="56" spans="1:9">
      <c r="A56" s="300"/>
      <c r="B56" s="301"/>
      <c r="C56" s="397"/>
      <c r="D56" s="398"/>
      <c r="E56" s="216"/>
      <c r="F56" s="291"/>
      <c r="H56" s="223"/>
      <c r="I56" s="222"/>
    </row>
    <row r="57" spans="1:9">
      <c r="A57" s="387">
        <v>4.0999999999999996</v>
      </c>
      <c r="B57" s="388"/>
      <c r="C57" s="302" t="s">
        <v>610</v>
      </c>
      <c r="D57" s="303"/>
      <c r="E57" s="262">
        <f>E51-E34</f>
        <v>-4002.8500000000004</v>
      </c>
      <c r="F57" s="263">
        <v>-3898.1800000000003</v>
      </c>
      <c r="G57" s="222"/>
      <c r="H57" s="223"/>
      <c r="I57" s="222"/>
    </row>
    <row r="58" spans="1:9">
      <c r="A58" s="389">
        <v>4.2</v>
      </c>
      <c r="B58" s="390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-0.36182810035388713</v>
      </c>
      <c r="F59" s="308">
        <v>-0.34350706456894409</v>
      </c>
      <c r="G59" s="297"/>
      <c r="H59" s="223"/>
      <c r="I59" s="222"/>
    </row>
    <row r="60" spans="1:9">
      <c r="A60" s="385">
        <v>5</v>
      </c>
      <c r="B60" s="386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7">
        <v>5.0999999999999996</v>
      </c>
      <c r="B62" s="388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391">
        <v>5.2</v>
      </c>
      <c r="B63" s="392"/>
      <c r="C63" s="317" t="s">
        <v>612</v>
      </c>
      <c r="D63" s="318"/>
      <c r="E63" s="319">
        <v>5050</v>
      </c>
      <c r="F63" s="319">
        <v>4900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384" t="s">
        <v>602</v>
      </c>
      <c r="F68" s="384"/>
    </row>
    <row r="69" spans="1:6">
      <c r="B69" s="329" t="s">
        <v>615</v>
      </c>
      <c r="D69" s="328"/>
      <c r="E69" s="383" t="s">
        <v>571</v>
      </c>
      <c r="F69" s="384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gbNl4aniwTGjP1dqUntzjvjVdPj/mDN1dCYXuXvIyIs=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paMwnCC4r3Z9M7Bdb3DgGUq0z1jTxcBJW4wakBbHVjI=</DigestValue>
    </Reference>
  </SignedInfo>
  <SignatureValue>tfSSC8yo2mHElvZ4C2JMYO+KzWaJGmfNqexXscvT833prGqek9+EeI6UInNeWGosMLppRfIfAHKO
dK/4AnYR7F5Eln+1qX1tsKvd5EDBZpO33VlW0N9Oz/w1J76hzvo2gIj/BjiXgei5DXZpzlqQlng8
rb4yO/0JBRNIVnnvUbiSUhmqUxkYfqo6z6siPrA/KqpWwDuCQ0WtknSygakfBf/DP/SFqKzCq1eD
5jqhskRALd1T0K/A6o5GjdtDNuPwqziG8CpMifQH4mUHWQDtM/RWojLmSCr/3e2NdYEJqZRBW7mz
Mo7LwQsVMUEKwi0RUzGcGRstGcQBumPLfE2SKg==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shP96SteQlLSMY8jMGY7ZtWX7ffpWCryg7zZyhvzYOA=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2026-05-20T07:07:39Z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2026-05-20T07:07:39Z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4I/aQQlOFGA3KPFP4gmY9wsXC/DulHIRQD+KKastDVo=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U+0yu7pcv+qqZ8L+GKXoFLhdAVcMzDwTOERQZSAeSBQ=</DigestValue>
    </Reference>
  </SignedInfo>
  <SignatureValue>lkxyCEURe/LC0CLmAH1ZtdcAS0duMgpXlGJ8/gbOM3LtQFjL6IsZv/J06nYFLHgFjvU3B1ufASL8
KjB0wGOGRJbmsosy+4HDzYIhrMyU5y07h45DgQEPQSbcsLlyNoX2GW8SFJMZgZrXS8bEqIDu1eHN
PfXO+EtnssKaOf0xv9DQgoWNpRV5FZ0iG/oYlbG7AqQkzXnNwS3GBCdVZ+vaSBj4A/hTfaY3XJXt
shRiR7jzxVSEC5ULErZRiat3wedoTHAsATlyeG2A1ZoPgTZEDwkkhjy/N9tVsCtopdN2jUQ+x1Oc
WZ5iOdyl5irfIjbMHgJMqBakJoGWZL+H2V9Kug==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shP96SteQlLSMY8jMGY7ZtWX7ffpWCryg7zZyhvzYOA=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2026-05-20T11:13:52Z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2026-05-20T11:13:52Z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2026-05-19T10:32:37Z</cp:lastPrinted>
  <dcterms:created xsi:type="dcterms:W3CDTF">2014-09-25T08:23:57Z</dcterms:created>
  <dcterms:modified xsi:type="dcterms:W3CDTF">2026-05-19T10:33:44Z</dcterms:modified>
</cp:coreProperties>
</file>