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<sst xmlns="http://schemas.openxmlformats.org/spreadsheetml/2006/main" count="1394" uniqueCount="601">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</sst>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31" zoomScaleNormal="77" zoomScaleSheetLayoutView="100" workbookViewId="0">
      <selection activeCell="E49" sqref="E49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39" t="s">
        <v>561</v>
      </c>
      <c r="B1" s="339"/>
      <c r="C1" s="339"/>
      <c r="D1" s="339"/>
      <c r="E1" s="339"/>
      <c r="F1" s="339"/>
    </row>
    <row r="2" spans="1:6" ht="15.75" customHeight="1">
      <c r="A2" s="362" t="s">
        <v>562</v>
      </c>
      <c r="B2" s="362"/>
      <c r="C2" s="362"/>
      <c r="D2" s="362"/>
      <c r="E2" s="362"/>
      <c r="F2" s="362"/>
    </row>
    <row r="3" spans="1:6" ht="19.5" customHeight="1">
      <c r="A3" s="363" t="s">
        <v>582</v>
      </c>
      <c r="B3" s="363"/>
      <c r="C3" s="363"/>
      <c r="D3" s="363"/>
      <c r="E3" s="363"/>
      <c r="F3" s="363"/>
    </row>
    <row r="4" spans="1:6" ht="18" customHeight="1">
      <c r="A4" s="364" t="s">
        <v>563</v>
      </c>
      <c r="B4" s="364"/>
      <c r="C4" s="364"/>
      <c r="D4" s="364"/>
      <c r="E4" s="364"/>
      <c r="F4" s="364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39" t="s">
        <v>564</v>
      </c>
      <c r="B6" s="339"/>
      <c r="C6" s="339"/>
      <c r="D6" s="339"/>
      <c r="E6" s="339"/>
      <c r="F6" s="339"/>
    </row>
    <row r="7" spans="1:6" ht="15.75" customHeight="1">
      <c r="A7" s="339" t="s">
        <v>565</v>
      </c>
      <c r="B7" s="339"/>
      <c r="C7" s="339"/>
      <c r="D7" s="339"/>
      <c r="E7" s="339"/>
      <c r="F7" s="33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57" t="s">
        <v>570</v>
      </c>
      <c r="B18" s="357"/>
      <c r="C18" s="357"/>
      <c r="D18" s="161" t="str">
        <f>"Từ ngày "&amp;TEXT(F25+1,"dd/mm/yyyy")&amp;" đến "&amp;TEXT(E25,"dd/mm/yyyy")</f>
        <v>Từ ngày 06/04/2026 đến 12/04/2026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06/04/2026 to 12/04/2026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46125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65">
        <f>D20</f>
        <v>46125</v>
      </c>
      <c r="E21" s="365"/>
      <c r="F21" s="365"/>
      <c r="G21" s="365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69" t="s">
        <v>531</v>
      </c>
      <c r="B23" s="370"/>
      <c r="C23" s="369" t="s">
        <v>541</v>
      </c>
      <c r="D23" s="370"/>
      <c r="E23" s="259" t="s">
        <v>542</v>
      </c>
      <c r="F23" s="259" t="s">
        <v>542</v>
      </c>
    </row>
    <row r="24" spans="1:11" ht="15.75" customHeight="1">
      <c r="A24" s="371" t="s">
        <v>27</v>
      </c>
      <c r="B24" s="372"/>
      <c r="C24" s="373" t="s">
        <v>330</v>
      </c>
      <c r="D24" s="374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46124</v>
      </c>
      <c r="F25" s="261">
        <v>46117</v>
      </c>
      <c r="G25" s="186"/>
    </row>
    <row r="26" spans="1:11" ht="15.75" customHeight="1">
      <c r="A26" s="360" t="s">
        <v>572</v>
      </c>
      <c r="B26" s="361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53">
        <v>1</v>
      </c>
      <c r="B28" s="354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5">
        <v>1.1000000000000001</v>
      </c>
      <c r="B30" s="356"/>
      <c r="C30" s="196" t="s">
        <v>584</v>
      </c>
      <c r="D30" s="197"/>
      <c r="E30" s="246">
        <f>F34</f>
        <v>181327659775</v>
      </c>
      <c r="F30" s="265">
        <v>184818472188</v>
      </c>
      <c r="G30" s="198"/>
      <c r="I30" s="198"/>
      <c r="J30" s="198"/>
      <c r="K30" s="198"/>
    </row>
    <row r="31" spans="1:11" ht="15.75" customHeight="1">
      <c r="A31" s="358">
        <v>1.2</v>
      </c>
      <c r="B31" s="359"/>
      <c r="C31" s="199" t="s">
        <v>585</v>
      </c>
      <c r="D31" s="200"/>
      <c r="E31" s="255">
        <f>F35</f>
        <v>13205.75</v>
      </c>
      <c r="F31" s="266">
        <v>13374.36</v>
      </c>
      <c r="G31" s="198"/>
      <c r="I31" s="198"/>
      <c r="J31" s="198"/>
      <c r="K31" s="198"/>
    </row>
    <row r="32" spans="1:11" ht="15.75" customHeight="1">
      <c r="A32" s="353">
        <v>2</v>
      </c>
      <c r="B32" s="354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5">
        <v>2.1</v>
      </c>
      <c r="B34" s="356"/>
      <c r="C34" s="196" t="s">
        <v>586</v>
      </c>
      <c r="D34" s="197"/>
      <c r="E34" s="235">
        <v>184357097326</v>
      </c>
      <c r="F34" s="265">
        <v>181327659775</v>
      </c>
      <c r="G34" s="198"/>
      <c r="I34" s="198"/>
      <c r="J34" s="198"/>
      <c r="K34" s="198"/>
    </row>
    <row r="35" spans="1:11" ht="15.75" customHeight="1">
      <c r="A35" s="358">
        <v>2.2000000000000002</v>
      </c>
      <c r="B35" s="359"/>
      <c r="C35" s="202" t="s">
        <v>587</v>
      </c>
      <c r="D35" s="195"/>
      <c r="E35" s="268">
        <v>13461</v>
      </c>
      <c r="F35" s="268">
        <v>13205.75</v>
      </c>
      <c r="G35" s="198"/>
      <c r="I35" s="198"/>
      <c r="J35" s="198"/>
      <c r="K35" s="198"/>
    </row>
    <row r="36" spans="1:11" ht="15.75" customHeight="1">
      <c r="A36" s="341">
        <v>3</v>
      </c>
      <c r="B36" s="34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3029437551</v>
      </c>
      <c r="F37" s="271">
        <v>-3490812413</v>
      </c>
      <c r="G37" s="198"/>
      <c r="I37" s="198"/>
      <c r="J37" s="198"/>
      <c r="K37" s="198"/>
    </row>
    <row r="38" spans="1:11" ht="15.75" customHeight="1">
      <c r="A38" s="343">
        <v>3.1</v>
      </c>
      <c r="B38" s="34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3508115922</v>
      </c>
      <c r="F39" s="257">
        <v>-2308033959</v>
      </c>
      <c r="G39" s="198"/>
      <c r="I39" s="198"/>
      <c r="J39" s="198"/>
      <c r="K39" s="198"/>
    </row>
    <row r="40" spans="1:11" ht="15.75" customHeight="1">
      <c r="A40" s="345">
        <v>3.2</v>
      </c>
      <c r="B40" s="346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-478678371</v>
      </c>
      <c r="F41" s="271">
        <v>-1182778454</v>
      </c>
      <c r="G41" s="198"/>
      <c r="I41" s="198"/>
      <c r="J41" s="198"/>
      <c r="K41" s="198"/>
    </row>
    <row r="42" spans="1:11" ht="15.75" customHeight="1">
      <c r="A42" s="345">
        <v>3.3</v>
      </c>
      <c r="B42" s="346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1.9328701512598689E-2</v>
      </c>
      <c r="F45" s="241">
        <v>-1.2606958389037026E-2</v>
      </c>
      <c r="G45" s="256"/>
      <c r="I45" s="198"/>
      <c r="J45" s="198"/>
      <c r="K45" s="198"/>
    </row>
    <row r="46" spans="1:11" ht="15.75" customHeight="1">
      <c r="A46" s="347">
        <v>5</v>
      </c>
      <c r="B46" s="348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51">
        <v>5.0999999999999996</v>
      </c>
      <c r="B48" s="352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51">
        <v>5.2</v>
      </c>
      <c r="B49" s="352"/>
      <c r="C49" s="222" t="s">
        <v>589</v>
      </c>
      <c r="D49" s="223"/>
      <c r="E49" s="283">
        <v>66059896394</v>
      </c>
      <c r="F49" s="282">
        <v>59391314795</v>
      </c>
      <c r="G49" s="198"/>
      <c r="I49" s="198"/>
      <c r="J49" s="198"/>
      <c r="K49" s="198"/>
    </row>
    <row r="50" spans="1:11" ht="15.75" customHeight="1">
      <c r="A50" s="349">
        <v>6</v>
      </c>
      <c r="B50" s="350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87672.76</v>
      </c>
      <c r="F51" s="268">
        <v>87672.76</v>
      </c>
      <c r="G51" s="249"/>
      <c r="I51" s="198"/>
      <c r="J51" s="198"/>
      <c r="K51" s="198"/>
    </row>
    <row r="52" spans="1:11" ht="15.75" customHeight="1">
      <c r="A52" s="351">
        <v>6.2</v>
      </c>
      <c r="B52" s="352"/>
      <c r="C52" s="196" t="s">
        <v>591</v>
      </c>
      <c r="D52" s="221"/>
      <c r="E52" s="284">
        <f>E51*E35</f>
        <v>1180163022.3599999</v>
      </c>
      <c r="F52" s="284">
        <v>1157784550.3699999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6.4015057704727742E-3</v>
      </c>
      <c r="F53" s="274">
        <v>6.3850410456222405E-3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0" t="s">
        <v>557</v>
      </c>
      <c r="F55" s="340"/>
      <c r="I55" s="287"/>
    </row>
    <row r="56" spans="1:11" s="186" customFormat="1">
      <c r="B56" s="285"/>
      <c r="C56" s="288" t="s">
        <v>592</v>
      </c>
      <c r="D56" s="286"/>
      <c r="E56" s="366" t="s">
        <v>558</v>
      </c>
      <c r="F56" s="340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75" t="s">
        <v>596</v>
      </c>
      <c r="F65" s="375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67"/>
      <c r="F69" s="367"/>
    </row>
    <row r="70" spans="1:7" ht="14.25" customHeight="1">
      <c r="A70" s="230"/>
      <c r="B70" s="230"/>
      <c r="C70" s="276"/>
      <c r="D70" s="172"/>
      <c r="E70" s="368"/>
      <c r="F70" s="368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7uzRK+wIR0d78ttkpFOQRA0BiuaO3psf5c4akgVfAnk=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GZZe69mLJEFej0cOxoF7HPemvNjx9f5MUDFKS9ikfzU=</DigestValue>
    </Reference>
  </SignedInfo>
  <SignatureValue>ILJxeVwreubnJPbfC0uNoF3DaUGQra7IxLnVNIfgUOLHk7CzSgwgdTvHsri8O154I/Wk4bKRnAvW
vfROrpz16p5yWBcUMrchcEIoZ0ttNjpZAMPelIUpctApxYXMDQyp/goHJo0MWzA++GrHnMqi1keg
BrpRE5JDNawpDPmPAhXi8OMJS1LlNL7D5sCrbLmpN5/L8xaVVRGGGjQqxKqeNHCtBxmw9XlW9ORh
zPqedPtMISzGAi35P+cs4W/ohd4GURNR0iWIZmOKrdybsnr26h2xkNQrOAygGR8Z4yoF2XeYJzM8
psHfAepheWiLEJ2tmL09eziewhqjc+EhCa8NJw==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qPtpwa24mskeENi1TmHPbUgiSDWLdyc1efJ4lToKN0Q=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rai2lLkO5HklGh0O2VcbTUsPPZF82zuH0IvZ2XK+TaE=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VsxZkLGzS8yL40OPjL4okLLcimjhEQH/yCU/WHA0Mxo=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2026-04-13T06:45:50Z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2026-04-13T06:45:50Z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M3/K/iLFhHF93P5BAiK+NTYK2DUi1WPSEZSWSFWFlCQ=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qvwsaxYcXGDRWyd9ShpncOvC+T2hFTym7Zgi7hM0JLU=</DigestValue>
    </Reference>
  </SignedInfo>
  <SignatureValue>vp0vvHVD6AsNV7mIuxxsBP+gOCcb5Mauf7VEDstu0Kf4/SAyiSy3Vxjgbx587Kew7CKO46yT6LnY
TnyLpQFNXnXdBJkzrlxmFGPZx1wwFTbv68O6QnrjJQJSbdD6kGdv/t1N6+hE90gN7zLTlHf0ZIwP
V3y+8fDEscj0J+K1nodkmL4sO5xcrVW7JWiixGp/weUvbRhS1Vr5FGw8bjAdr51g7H1owP5tNhmz
s85HQx0HM4YKgtPaw1YtruxXrps64J/WJyYDqnEXolrP2mzw5noUvCNSAbo4hv72R8rxnzKrFBZM
fTDMBB543gVUMbTneH2YreUfyxv+AmgQJahVtg==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qPtpwa24mskeENi1TmHPbUgiSDWLdyc1efJ4lToKN0Q=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rai2lLkO5HklGh0O2VcbTUsPPZF82zuH0IvZ2XK+TaE=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VsxZkLGzS8yL40OPjL4okLLcimjhEQH/yCU/WHA0Mxo=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2026-04-13T10:52:18Z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2026-04-13T10:52:18Z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2026-04-13T06:40:02Z</dcterms:modified>
</cp:coreProperties>
</file>