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<sst xmlns="http://schemas.openxmlformats.org/spreadsheetml/2006/main" count="1394" uniqueCount="601">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</sst>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zoomScale="87" zoomScaleNormal="87" zoomScaleSheetLayoutView="87" workbookViewId="0">
      <selection activeCell="J52" sqref="J52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581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76" t="s">
        <v>570</v>
      </c>
      <c r="C18" s="376"/>
      <c r="D18" s="376"/>
      <c r="E18" s="161" t="str">
        <f>"Từ ngày "&amp;TEXT(G25+1,"dd/mm/yyyy")&amp;" đến "&amp;TEXT(F25,"dd/mm/yyyy")</f>
        <v>Từ ngày 09/03/2026 đến 15/03/2026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09/03/2026 to 15/03/2026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46097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6">
        <f>E20</f>
        <v>46097</v>
      </c>
      <c r="F21" s="366"/>
      <c r="G21" s="366"/>
      <c r="H21" s="366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3" t="s">
        <v>542</v>
      </c>
      <c r="G23" s="263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46096</v>
      </c>
      <c r="G25" s="188">
        <v>46089</v>
      </c>
      <c r="H25" s="189"/>
      <c r="I25" s="179"/>
      <c r="L25" s="184"/>
    </row>
    <row r="26" spans="2:12" ht="15.75" customHeight="1">
      <c r="B26" s="352" t="s">
        <v>572</v>
      </c>
      <c r="C26" s="353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0">
        <v>1</v>
      </c>
      <c r="C28" s="351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64">
        <v>1.1000000000000001</v>
      </c>
      <c r="C30" s="365"/>
      <c r="D30" s="203" t="s">
        <v>583</v>
      </c>
      <c r="E30" s="204"/>
      <c r="F30" s="163">
        <f>G34</f>
        <v>120409705773</v>
      </c>
      <c r="G30" s="163">
        <v>107267307405</v>
      </c>
      <c r="H30" s="205"/>
      <c r="I30" s="206"/>
      <c r="J30" s="205"/>
      <c r="K30" s="205"/>
      <c r="L30" s="184"/>
    </row>
    <row r="31" spans="2:12" ht="15.75" customHeight="1">
      <c r="B31" s="347">
        <v>1.2</v>
      </c>
      <c r="C31" s="348"/>
      <c r="D31" s="207" t="s">
        <v>584</v>
      </c>
      <c r="E31" s="208"/>
      <c r="F31" s="246">
        <f>G35</f>
        <v>15433.82</v>
      </c>
      <c r="G31" s="246">
        <v>15917.61</v>
      </c>
      <c r="H31" s="205"/>
      <c r="I31" s="206"/>
      <c r="J31" s="205"/>
      <c r="K31" s="205"/>
      <c r="L31" s="184"/>
    </row>
    <row r="32" spans="2:12" ht="15.75" customHeight="1">
      <c r="B32" s="350">
        <v>2</v>
      </c>
      <c r="C32" s="351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64">
        <v>2.1</v>
      </c>
      <c r="C34" s="365"/>
      <c r="D34" s="203" t="s">
        <v>585</v>
      </c>
      <c r="E34" s="204"/>
      <c r="F34" s="248">
        <v>129302342528</v>
      </c>
      <c r="G34" s="163">
        <v>120409705773</v>
      </c>
      <c r="H34" s="205"/>
      <c r="I34" s="206"/>
      <c r="J34" s="205"/>
      <c r="K34" s="205"/>
      <c r="L34" s="210"/>
    </row>
    <row r="35" spans="2:12" ht="15.75" customHeight="1">
      <c r="B35" s="347">
        <v>2.2000000000000002</v>
      </c>
      <c r="C35" s="348"/>
      <c r="D35" s="211" t="s">
        <v>586</v>
      </c>
      <c r="E35" s="202"/>
      <c r="F35" s="246">
        <v>15305.94</v>
      </c>
      <c r="G35" s="246">
        <v>15433.82</v>
      </c>
      <c r="H35" s="205"/>
      <c r="I35" s="206"/>
      <c r="J35" s="205"/>
      <c r="K35" s="205"/>
    </row>
    <row r="36" spans="2:12" ht="15.75" customHeight="1">
      <c r="B36" s="367">
        <v>3</v>
      </c>
      <c r="C36" s="368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8892636755</v>
      </c>
      <c r="G37" s="261">
        <v>13142398368</v>
      </c>
      <c r="H37" s="205"/>
      <c r="I37" s="206"/>
      <c r="J37" s="205"/>
      <c r="K37" s="205"/>
    </row>
    <row r="38" spans="2:12" ht="15.75" customHeight="1">
      <c r="B38" s="369">
        <v>3.1</v>
      </c>
      <c r="C38" s="370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-814984998</v>
      </c>
      <c r="G39" s="261">
        <v>-3811273406</v>
      </c>
      <c r="H39" s="205"/>
      <c r="I39" s="206"/>
      <c r="J39" s="205"/>
      <c r="K39" s="205"/>
    </row>
    <row r="40" spans="2:12" ht="15.75" customHeight="1">
      <c r="B40" s="345">
        <v>3.2</v>
      </c>
      <c r="C40" s="346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9707621753</v>
      </c>
      <c r="G41" s="272">
        <v>16953671774</v>
      </c>
      <c r="H41" s="205"/>
      <c r="I41" s="206"/>
      <c r="J41" s="205"/>
      <c r="K41" s="205"/>
    </row>
    <row r="42" spans="2:12" ht="15.75" customHeight="1">
      <c r="B42" s="345">
        <v>3.3</v>
      </c>
      <c r="C42" s="346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7">
        <v>4</v>
      </c>
      <c r="C44" s="37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-8.285699846181882E-3</v>
      </c>
      <c r="G45" s="253">
        <v>-3.0393381921029694E-2</v>
      </c>
      <c r="H45" s="205"/>
      <c r="I45" s="206"/>
      <c r="J45" s="205"/>
      <c r="K45" s="205"/>
    </row>
    <row r="46" spans="2:12" ht="15.75" customHeight="1">
      <c r="B46" s="367">
        <v>5</v>
      </c>
      <c r="C46" s="37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72">
        <v>5.0999999999999996</v>
      </c>
      <c r="C48" s="373"/>
      <c r="D48" s="230" t="s">
        <v>587</v>
      </c>
      <c r="E48" s="204"/>
      <c r="F48" s="289">
        <v>129302342528</v>
      </c>
      <c r="G48" s="289">
        <v>120409705773</v>
      </c>
      <c r="H48" s="205"/>
      <c r="I48" s="206"/>
      <c r="J48" s="205"/>
      <c r="K48" s="205"/>
    </row>
    <row r="49" spans="2:11" ht="15.75" customHeight="1">
      <c r="B49" s="372">
        <v>5.2</v>
      </c>
      <c r="C49" s="373"/>
      <c r="D49" s="231" t="s">
        <v>588</v>
      </c>
      <c r="E49" s="232"/>
      <c r="F49" s="289">
        <v>70754798366</v>
      </c>
      <c r="G49" s="289">
        <v>70754798366</v>
      </c>
      <c r="H49" s="205"/>
      <c r="I49" s="206"/>
      <c r="J49" s="205"/>
      <c r="K49" s="205"/>
    </row>
    <row r="50" spans="2:11" ht="15.75" customHeight="1">
      <c r="B50" s="374">
        <v>6</v>
      </c>
      <c r="C50" s="375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72">
        <v>6.1</v>
      </c>
      <c r="C51" s="373">
        <v>6.1</v>
      </c>
      <c r="D51" s="235" t="s">
        <v>589</v>
      </c>
      <c r="E51" s="236"/>
      <c r="F51" s="262">
        <v>25032.04</v>
      </c>
      <c r="G51" s="262">
        <v>24921.9</v>
      </c>
      <c r="H51" s="205"/>
      <c r="I51" s="206"/>
      <c r="J51" s="205"/>
      <c r="K51" s="205"/>
    </row>
    <row r="52" spans="2:11" ht="15.75" customHeight="1">
      <c r="B52" s="372">
        <v>6.2</v>
      </c>
      <c r="C52" s="373"/>
      <c r="D52" s="203" t="s">
        <v>590</v>
      </c>
      <c r="E52" s="230"/>
      <c r="F52" s="288">
        <f>F51*F35</f>
        <v>383138902.31760001</v>
      </c>
      <c r="G52" s="288">
        <v>384640118.65799999</v>
      </c>
      <c r="H52" s="205"/>
      <c r="I52" s="206"/>
      <c r="J52" s="205"/>
      <c r="K52" s="205"/>
    </row>
    <row r="53" spans="2:11" ht="15.75" customHeight="1">
      <c r="B53" s="372">
        <v>6.2</v>
      </c>
      <c r="C53" s="373">
        <v>6.3</v>
      </c>
      <c r="D53" s="230" t="s">
        <v>598</v>
      </c>
      <c r="E53" s="230"/>
      <c r="F53" s="276">
        <f>F52/F34</f>
        <v>2.9631242159022181E-3</v>
      </c>
      <c r="G53" s="276">
        <v>3.1944278593549189E-3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41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43"/>
      <c r="G65" s="343"/>
    </row>
    <row r="66" spans="2:12" s="278" customFormat="1" ht="21.75" customHeight="1">
      <c r="B66" s="294" t="s">
        <v>594</v>
      </c>
      <c r="C66" s="294"/>
      <c r="D66" s="294"/>
      <c r="E66" s="294"/>
      <c r="F66" s="349" t="s">
        <v>595</v>
      </c>
      <c r="G66" s="349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44"/>
      <c r="G69" s="344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VskbOqfYrnvwWSt2bvmNprgz51E=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EfPJcGlQfxKwBiJK4ho72scBGZY=</DigestValue>
    </Reference>
  </SignedInfo>
  <SignatureValue>t98zRCl30J2woGlJK7CUjAan0wP7yZ7CIru4899LhFYLHhYwMezwbEdqhM5crredCeXcY1Y5AS2s
Z6sh+xcUM5dpu5JNhxRiOpOSX56YxV2fNWD7zjykJxkfroVC+7KmpM0sZ5ykVrMbuEO5iAAunN9+
IihnWnRA4A9mevd59PunFimYkLSCR38NdUxwrQbLJwGmjV8LED28ynwksR9nIvYDb0TRytF+wNR7
hh2V/WjW78C10UkuwpcO5QhFjcNmwR1Xvb+U6ITn/C/dqLUT8WVQEyLTzhg096/uJJ8tsablgwtU
q8DdbEXAXZ4sGeHV4Ttsun+26tFlQyZeC4J0JQ==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xmiaOAyvCyjVLMA84dcsArW5fP4=</DigestValue>
      </Reference>
      <Reference URI="/xl/worksheets/sheet5.xml?ContentType=application/vnd.openxmlformats-officedocument.spreadsheetml.worksheet+xml">
        <DigestMethod Algorithm="http://www.w3.org/2000/09/xmldsig#sha1"/>
        <DigestValue>hz5ODDHCQJypKOTJtf1CHu1UpI4=</DigestValue>
      </Reference>
      <Reference URI="/xl/worksheets/sheet6.xml?ContentType=application/vnd.openxmlformats-officedocument.spreadsheetml.worksheet+xml">
        <DigestMethod Algorithm="http://www.w3.org/2000/09/xmldsig#sha1"/>
        <DigestValue>KtIFV8zRlNAvLNwoGD7OLZ3O9vs=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JCH30i5NVf6KPAk8hKypa6RU8xY=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uCppjK6EBJAghfcimgKBHwramTg=</DigestValue>
      </Reference>
      <Reference URI="/xl/worksheets/sheet2.xml?ContentType=application/vnd.openxmlformats-officedocument.spreadsheetml.worksheet+xml">
        <DigestMethod Algorithm="http://www.w3.org/2000/09/xmldsig#sha1"/>
        <DigestValue>uaQf2V2G3gRKAESJ5D4nYV2SwCU=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c20PxyBXidXgHgjOo0CJibOJw0M=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5XzL3NLMnrGXPN/cLHEhkC2eiSI=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tXD+XHggfQwS3pVcQvgTYUH9N4g=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2026-03-16T06:54:54Z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2026-03-16T06:54:54Z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+kTIEDrnzgsH8rNvZh/dxAPAcm41tgCWRD91+W748Ms=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swxxtoQBUdU2WnOLHFYXQMHZZjrP0nmz1riL+Hw07Tw=</DigestValue>
    </Reference>
  </SignedInfo>
  <SignatureValue>d7Yfy/xkX9dxauqyohE4yCb+7lToQmGOijmUOPJ6gH+Y7C8CWduE+JuHVzcdA2HmKzxksmgqQldc
/dVE0VEs+VSRnH4iM4sHH8x3pHy+nh/EsYkaJALT3wFZhL0Qv6x2LN10WOuIbaL2V8rREFdv+UzA
+RuOgkXwBxgbMswKK+x5SqKySv8mrU6beHHBU4s29pDHoVQ5T6yFnFdnkuA25Yw7fapokKOVOAfy
fitd3LdHSfmjx7bX4hA+oDtyNSJR6uIoHymq8JTNj0LWtTKP6jKg7n3VWkW9iLOhRZ5NSXvJXZvr
+5KuxLhtfvCegY9YiNQohz6fgQd+UZt9sPA4jQ==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SkZ5R/4tBq/+yixkGdVeM1qxwV6hqW5sAjtevhw+2TI=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2026-03-16T09:39:04Z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2026-03-16T09:39:04Z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2026-03-16T03:56:56Z</dcterms:modified>
</cp:coreProperties>
</file>