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<sst xmlns="http://schemas.openxmlformats.org/spreadsheetml/2006/main" count="1394" uniqueCount="601">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</sst>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1" zoomScale="77" zoomScaleNormal="77" zoomScaleSheetLayoutView="77" workbookViewId="0">
      <selection activeCell="H52" sqref="H5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0" t="s">
        <v>561</v>
      </c>
      <c r="B1" s="360"/>
      <c r="C1" s="360"/>
      <c r="D1" s="360"/>
      <c r="E1" s="360"/>
      <c r="F1" s="360"/>
    </row>
    <row r="2" spans="1:6" ht="15.75" customHeight="1">
      <c r="A2" s="357" t="s">
        <v>562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563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564</v>
      </c>
      <c r="B6" s="360"/>
      <c r="C6" s="360"/>
      <c r="D6" s="360"/>
      <c r="E6" s="360"/>
      <c r="F6" s="360"/>
    </row>
    <row r="7" spans="1:6" ht="15.75" customHeight="1">
      <c r="A7" s="360" t="s">
        <v>565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73" t="s">
        <v>570</v>
      </c>
      <c r="B18" s="373"/>
      <c r="C18" s="373"/>
      <c r="D18" s="161" t="str">
        <f>"Từ ngày "&amp;TEXT(F25+1,"dd/mm/yyyy")&amp;" đến "&amp;TEXT(E25,"dd/mm/yyyy")</f>
        <v>Từ ngày 16/03/2026 đến 22/03/2026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16/03/2026 to 22/03/2026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46104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39">
        <f>D20</f>
        <v>46104</v>
      </c>
      <c r="E21" s="339"/>
      <c r="F21" s="339"/>
      <c r="G21" s="339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8" t="s">
        <v>531</v>
      </c>
      <c r="B23" s="349"/>
      <c r="C23" s="348" t="s">
        <v>541</v>
      </c>
      <c r="D23" s="349"/>
      <c r="E23" s="259" t="s">
        <v>542</v>
      </c>
      <c r="F23" s="259" t="s">
        <v>542</v>
      </c>
    </row>
    <row r="24" spans="1:11" ht="15.75" customHeight="1">
      <c r="A24" s="350" t="s">
        <v>27</v>
      </c>
      <c r="B24" s="351"/>
      <c r="C24" s="352" t="s">
        <v>330</v>
      </c>
      <c r="D24" s="353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46103</v>
      </c>
      <c r="F25" s="261">
        <v>46096</v>
      </c>
      <c r="G25" s="186"/>
    </row>
    <row r="26" spans="1:11" ht="15.75" customHeight="1">
      <c r="A26" s="374" t="s">
        <v>572</v>
      </c>
      <c r="B26" s="375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71">
        <v>1</v>
      </c>
      <c r="B28" s="372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4">
        <v>1.1000000000000001</v>
      </c>
      <c r="B30" s="355"/>
      <c r="C30" s="196" t="s">
        <v>584</v>
      </c>
      <c r="D30" s="197"/>
      <c r="E30" s="246">
        <f>F34</f>
        <v>194311592772</v>
      </c>
      <c r="F30" s="265">
        <v>187605317840</v>
      </c>
      <c r="G30" s="198"/>
      <c r="I30" s="198"/>
      <c r="J30" s="198"/>
      <c r="K30" s="198"/>
    </row>
    <row r="31" spans="1:11" ht="15.75" customHeight="1">
      <c r="A31" s="346">
        <v>1.2</v>
      </c>
      <c r="B31" s="347"/>
      <c r="C31" s="199" t="s">
        <v>585</v>
      </c>
      <c r="D31" s="200"/>
      <c r="E31" s="255">
        <f>F35</f>
        <v>13556.96</v>
      </c>
      <c r="F31" s="266">
        <v>13914.69</v>
      </c>
      <c r="G31" s="198"/>
      <c r="I31" s="198"/>
      <c r="J31" s="198"/>
      <c r="K31" s="198"/>
    </row>
    <row r="32" spans="1:11" ht="15.75" customHeight="1">
      <c r="A32" s="371">
        <v>2</v>
      </c>
      <c r="B32" s="372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4">
        <v>2.1</v>
      </c>
      <c r="B34" s="355"/>
      <c r="C34" s="196" t="s">
        <v>586</v>
      </c>
      <c r="D34" s="197"/>
      <c r="E34" s="235">
        <v>190371665936</v>
      </c>
      <c r="F34" s="265">
        <v>194311592772</v>
      </c>
      <c r="G34" s="198"/>
      <c r="I34" s="198"/>
      <c r="J34" s="198"/>
      <c r="K34" s="198"/>
    </row>
    <row r="35" spans="1:11" ht="15.75" customHeight="1">
      <c r="A35" s="346">
        <v>2.2000000000000002</v>
      </c>
      <c r="B35" s="347"/>
      <c r="C35" s="202" t="s">
        <v>587</v>
      </c>
      <c r="D35" s="195"/>
      <c r="E35" s="268">
        <v>13122.64</v>
      </c>
      <c r="F35" s="268">
        <v>13556.96</v>
      </c>
      <c r="G35" s="198"/>
      <c r="I35" s="198"/>
      <c r="J35" s="198"/>
      <c r="K35" s="198"/>
    </row>
    <row r="36" spans="1:11" ht="15.75" customHeight="1">
      <c r="A36" s="361">
        <v>3</v>
      </c>
      <c r="B36" s="36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-3939926836</v>
      </c>
      <c r="F37" s="271">
        <v>6706274932</v>
      </c>
      <c r="G37" s="198"/>
      <c r="I37" s="198"/>
      <c r="J37" s="198"/>
      <c r="K37" s="198"/>
    </row>
    <row r="38" spans="1:11" ht="15.75" customHeight="1">
      <c r="A38" s="363">
        <v>3.1</v>
      </c>
      <c r="B38" s="36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-6283553843</v>
      </c>
      <c r="F39" s="257">
        <v>-4752249023</v>
      </c>
      <c r="G39" s="198"/>
      <c r="I39" s="198"/>
      <c r="J39" s="198"/>
      <c r="K39" s="198"/>
    </row>
    <row r="40" spans="1:11" ht="15.75" customHeight="1">
      <c r="A40" s="344">
        <v>3.2</v>
      </c>
      <c r="B40" s="345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2343627007</v>
      </c>
      <c r="F41" s="271">
        <v>11458523955</v>
      </c>
      <c r="G41" s="198"/>
      <c r="I41" s="198"/>
      <c r="J41" s="198"/>
      <c r="K41" s="198"/>
    </row>
    <row r="42" spans="1:11" ht="15.75" customHeight="1">
      <c r="A42" s="344">
        <v>3.3</v>
      </c>
      <c r="B42" s="345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-3.2036680789793603E-2</v>
      </c>
      <c r="F45" s="241">
        <v>-2.5708801274049287E-2</v>
      </c>
      <c r="G45" s="256"/>
      <c r="I45" s="198"/>
      <c r="J45" s="198"/>
      <c r="K45" s="198"/>
    </row>
    <row r="46" spans="1:11" ht="15.75" customHeight="1">
      <c r="A46" s="365">
        <v>5</v>
      </c>
      <c r="B46" s="366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69">
        <v>5.0999999999999996</v>
      </c>
      <c r="B48" s="370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69">
        <v>5.2</v>
      </c>
      <c r="B49" s="370"/>
      <c r="C49" s="222" t="s">
        <v>589</v>
      </c>
      <c r="D49" s="223"/>
      <c r="E49" s="283">
        <v>59391314795</v>
      </c>
      <c r="F49" s="282">
        <v>59391314795</v>
      </c>
      <c r="G49" s="198"/>
      <c r="I49" s="198"/>
      <c r="J49" s="198"/>
      <c r="K49" s="198"/>
    </row>
    <row r="50" spans="1:11" ht="15.75" customHeight="1">
      <c r="A50" s="367">
        <v>6</v>
      </c>
      <c r="B50" s="368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86421.62</v>
      </c>
      <c r="F51" s="268">
        <v>86421.62</v>
      </c>
      <c r="G51" s="249"/>
      <c r="I51" s="198"/>
      <c r="J51" s="198"/>
      <c r="K51" s="198"/>
    </row>
    <row r="52" spans="1:11" ht="15.75" customHeight="1">
      <c r="A52" s="369">
        <v>6.2</v>
      </c>
      <c r="B52" s="370"/>
      <c r="C52" s="196" t="s">
        <v>591</v>
      </c>
      <c r="D52" s="221"/>
      <c r="E52" s="284">
        <f>E51*E35</f>
        <v>1134079807.4768</v>
      </c>
      <c r="F52" s="284">
        <v>1171614445.4751999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5.9571880190304157E-3</v>
      </c>
      <c r="F53" s="274">
        <v>6.0295653427633669E-3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1" t="s">
        <v>557</v>
      </c>
      <c r="F55" s="341"/>
      <c r="I55" s="287"/>
    </row>
    <row r="56" spans="1:11" s="186" customFormat="1">
      <c r="B56" s="285"/>
      <c r="C56" s="288" t="s">
        <v>592</v>
      </c>
      <c r="D56" s="286"/>
      <c r="E56" s="340" t="s">
        <v>558</v>
      </c>
      <c r="F56" s="341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56" t="s">
        <v>596</v>
      </c>
      <c r="F65" s="356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42"/>
      <c r="F69" s="342"/>
    </row>
    <row r="70" spans="1:7" ht="14.25" customHeight="1">
      <c r="A70" s="230"/>
      <c r="B70" s="230"/>
      <c r="C70" s="276"/>
      <c r="D70" s="172"/>
      <c r="E70" s="343"/>
      <c r="F70" s="343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8KJaZ96TbaPRlGBSfcWCU6IuwsI=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h8qdyUHkX1gxBKn7gY4D4gj3EGE=</DigestValue>
    </Reference>
  </SignedInfo>
  <SignatureValue>qCztjMlZj0Gu+fhk8Cl8t+mT7fcohMdikW6u3+5ItWE8cS13yMS/BV+yJyhnaWRvOMBgrv6tF/Rj
Dv3Kwc3M9yHiN6waTAf6CXnEoCRVzbBuc43T7pTGCh9HpwrHXhb43RaQqWx2kzpn+Q61Cg2nznOc
kmdKQjI27LJvKEO50oyb4dtrwtwvjm/6zLGyxxwAAk5Kp2ApaNcfOymO1Rb0vuNFDyiHPyzB+LYQ
SR9Q9Gq8wYj8pP5/FLB47TL+6WJoVGi9i3LdrqMUBjdyHPAHq98ur97K/hRn6Tt1MB7kwbaO1pqY
DtWOdGl9+5EhQ1KUa2EqP02UvSAKrJHlN3gSdQ==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6Onnf9GPq+upVcbmD+x4P9ymFz8=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NaDmNnN5/IPpHghGpSqkIGqY6Hc=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ECDrKkqfkys+bFIwJdBDSZ/rqK0=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N+af2BAABT9r91xURQbXCYcioqQ=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I8C8ItB5bOBDN2UY7bIj2dWnWeA=</DigestValue>
      </Reference>
      <Reference URI="/xl/workbook.xml?ContentType=application/vnd.openxmlformats-officedocument.spreadsheetml.sheet.main+xml">
        <DigestMethod Algorithm="http://www.w3.org/2000/09/xmldsig#sha1"/>
        <DigestValue>dzaan4o17ucuhNGQ6LaHiJhzuG8=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2026-03-24T01:24:22Z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2026-03-24T01:24:22Z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r/7Drm7+a+GfHPRfCEtg9F3q9KYle2DyJgRafd/oMUU=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dAVaZwq6WZ5GEL3xF/1aagKoQ+0Ig2awTatE3wnnUGg=</DigestValue>
    </Reference>
  </SignedInfo>
  <SignatureValue>Ykx9uPMoLcGSOZ6igz16+2MWJZcfcXg6gk4kKkAJBtksZeufWr7BQlibNL4obm3C5XytQNLzEAUR
zFzL0ukDAQCDIM/3W2MZYjJTO8TtGKhzXIhPbUE1Vqw9YF5Cmoc58gR9yoNyHqpvlSx3BMIf1/Oo
XVGiosea9Ccum9v03RPQ5eiEPaSdtTobEcAQJ7GA8RWcfrVcS4gM4BvmBvn4KEXQDBk2BP5B5rk9
3xQ9ibLIatl8qfw/IHZqzz8JAgnz5Z7LKXM/lsXxTS7Zts3V3v22Ge9PnnJmrlFmkyE323oXMcr2
sqhAGtgzPCTsgJMvQi1tyeBphh+ELxs4mpU99g==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Bn+cJVjNKnQkd3e0ytE3N3eZCX53tnsKEN8BcG4O9QU=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rai2lLkO5HklGh0O2VcbTUsPPZF82zuH0IvZ2XK+TaE=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WKaWfkX60DjMn0ZCH9wdns9Y4K2WqXSKbIiiCFGOvcY=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2026-03-24T03:14:28Z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2026-03-24T03:14:28Z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2026-03-23T04:10:48Z</dcterms:modified>
</cp:coreProperties>
</file>