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<sst xmlns="http://schemas.openxmlformats.org/spreadsheetml/2006/main" count="1392" uniqueCount="599">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</sst>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7" applyFont="1" applyFill="1" applyBorder="1" applyAlignment="1">
      <alignment vertical="center"/>
    </xf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68" fontId="11" fillId="0" borderId="58" xfId="499" applyFont="1" applyBorder="1" applyAlignment="1">
      <alignment horizontal="right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9" t="s">
        <v>50</v>
      </c>
      <c r="B2" s="300"/>
      <c r="C2" s="300"/>
      <c r="D2" s="300"/>
      <c r="E2" s="300"/>
      <c r="F2" s="30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1" t="s">
        <v>51</v>
      </c>
      <c r="D3" s="301"/>
      <c r="E3" s="301"/>
      <c r="F3" s="301"/>
      <c r="G3" s="301"/>
      <c r="H3" s="301"/>
      <c r="I3" s="301"/>
      <c r="J3" s="301"/>
      <c r="K3" s="301"/>
      <c r="L3" s="301"/>
      <c r="M3" s="302" t="s">
        <v>23</v>
      </c>
      <c r="N3" s="309"/>
      <c r="O3" s="316" t="s">
        <v>24</v>
      </c>
      <c r="P3" s="317"/>
      <c r="Q3" s="302" t="s">
        <v>5</v>
      </c>
      <c r="R3" s="302"/>
      <c r="S3" s="309"/>
      <c r="T3" s="304"/>
      <c r="U3" s="311" t="s">
        <v>26</v>
      </c>
      <c r="V3" s="312"/>
      <c r="W3" s="313" t="s">
        <v>25</v>
      </c>
    </row>
    <row r="4" spans="1:23" ht="12.75" customHeight="1">
      <c r="A4" s="309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05" t="s">
        <v>52</v>
      </c>
      <c r="I4" s="302" t="s">
        <v>34</v>
      </c>
      <c r="J4" s="304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05" t="s">
        <v>36</v>
      </c>
      <c r="V4" s="302" t="s">
        <v>39</v>
      </c>
      <c r="W4" s="314"/>
    </row>
    <row r="5" spans="1:23">
      <c r="A5" s="304"/>
      <c r="B5" s="304"/>
      <c r="C5" s="304"/>
      <c r="D5" s="304"/>
      <c r="E5" s="304"/>
      <c r="F5" s="304"/>
      <c r="G5" s="304"/>
      <c r="H5" s="306"/>
      <c r="I5" s="106" t="s">
        <v>40</v>
      </c>
      <c r="J5" s="106" t="s">
        <v>41</v>
      </c>
      <c r="K5" s="304"/>
      <c r="L5" s="304"/>
      <c r="M5" s="304"/>
      <c r="N5" s="304"/>
      <c r="O5" s="304"/>
      <c r="P5" s="304"/>
      <c r="Q5" s="303"/>
      <c r="R5" s="303"/>
      <c r="S5" s="304"/>
      <c r="T5" s="303"/>
      <c r="U5" s="306"/>
      <c r="V5" s="310"/>
      <c r="W5" s="31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7" t="s">
        <v>5</v>
      </c>
      <c r="B179" s="30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8">
        <v>41948</v>
      </c>
      <c r="C4" s="318"/>
      <c r="D4" s="31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8">
        <v>41949</v>
      </c>
      <c r="C5" s="318"/>
      <c r="D5" s="31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8" t="s">
        <v>226</v>
      </c>
      <c r="C9" s="318"/>
      <c r="D9" s="31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8"/>
      <c r="C21" s="318"/>
      <c r="D21" s="31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9" t="s">
        <v>241</v>
      </c>
      <c r="F23" s="319"/>
      <c r="G23" s="31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zoomScale="87" zoomScaleNormal="87" zoomScaleSheetLayoutView="87" workbookViewId="0">
      <selection activeCell="F49" sqref="F49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4" t="s">
        <v>561</v>
      </c>
      <c r="C1" s="334"/>
      <c r="D1" s="334"/>
      <c r="E1" s="334"/>
      <c r="F1" s="334"/>
      <c r="G1" s="334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581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4" t="s">
        <v>564</v>
      </c>
      <c r="C6" s="334"/>
      <c r="D6" s="334"/>
      <c r="E6" s="334"/>
      <c r="F6" s="334"/>
      <c r="G6" s="334"/>
    </row>
    <row r="7" spans="2:7" ht="15.75" customHeight="1">
      <c r="B7" s="334" t="s">
        <v>565</v>
      </c>
      <c r="C7" s="334"/>
      <c r="D7" s="334"/>
      <c r="E7" s="334"/>
      <c r="F7" s="334"/>
      <c r="G7" s="334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1" t="s">
        <v>570</v>
      </c>
      <c r="C18" s="351"/>
      <c r="D18" s="351"/>
      <c r="E18" s="161" t="str">
        <f>"Từ ngày "&amp;TEXT(G25+1,"dd/mm/yyyy")&amp;" đến "&amp;TEXT(F25,"dd/mm/yyyy")</f>
        <v>Từ ngày 02/02/2026 đến 08/02/2026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02/02/2026 to 08/02/2026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46062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5">
        <f>E20</f>
        <v>46062</v>
      </c>
      <c r="F21" s="365"/>
      <c r="G21" s="365"/>
      <c r="H21" s="365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9" t="s">
        <v>531</v>
      </c>
      <c r="C23" s="360"/>
      <c r="D23" s="359" t="s">
        <v>541</v>
      </c>
      <c r="E23" s="360"/>
      <c r="F23" s="264" t="s">
        <v>542</v>
      </c>
      <c r="G23" s="264" t="s">
        <v>542</v>
      </c>
      <c r="I23" s="179"/>
      <c r="L23" s="184"/>
    </row>
    <row r="24" spans="2:12" ht="15.75" customHeight="1">
      <c r="B24" s="361" t="s">
        <v>27</v>
      </c>
      <c r="C24" s="362"/>
      <c r="D24" s="363" t="s">
        <v>330</v>
      </c>
      <c r="E24" s="364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46061</v>
      </c>
      <c r="G25" s="188">
        <v>46054</v>
      </c>
      <c r="H25" s="189"/>
      <c r="I25" s="179"/>
      <c r="L25" s="184"/>
    </row>
    <row r="26" spans="2:12" ht="15.75" customHeight="1">
      <c r="B26" s="354" t="s">
        <v>572</v>
      </c>
      <c r="C26" s="35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7">
        <v>1</v>
      </c>
      <c r="C28" s="348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9">
        <v>1.1000000000000001</v>
      </c>
      <c r="C30" s="350"/>
      <c r="D30" s="203" t="s">
        <v>583</v>
      </c>
      <c r="E30" s="204"/>
      <c r="F30" s="163">
        <f>G34</f>
        <v>91494119559</v>
      </c>
      <c r="G30" s="163">
        <v>87882378840</v>
      </c>
      <c r="H30" s="205"/>
      <c r="I30" s="206"/>
      <c r="J30" s="205"/>
      <c r="K30" s="205"/>
      <c r="L30" s="184"/>
    </row>
    <row r="31" spans="2:12" ht="15.75" customHeight="1">
      <c r="B31" s="352">
        <v>1.2</v>
      </c>
      <c r="C31" s="353"/>
      <c r="D31" s="207" t="s">
        <v>584</v>
      </c>
      <c r="E31" s="208"/>
      <c r="F31" s="246">
        <f>G35</f>
        <v>15200.68</v>
      </c>
      <c r="G31" s="246">
        <v>14277.15</v>
      </c>
      <c r="H31" s="205"/>
      <c r="I31" s="206"/>
      <c r="J31" s="205"/>
      <c r="K31" s="205"/>
      <c r="L31" s="184"/>
    </row>
    <row r="32" spans="2:12" ht="15.75" customHeight="1">
      <c r="B32" s="347">
        <v>2</v>
      </c>
      <c r="C32" s="348"/>
      <c r="D32" s="197" t="s">
        <v>548</v>
      </c>
      <c r="E32" s="198"/>
      <c r="F32" s="247"/>
      <c r="G32" s="247"/>
      <c r="H32" s="205"/>
      <c r="I32" s="296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9">
        <v>2.1</v>
      </c>
      <c r="C34" s="350"/>
      <c r="D34" s="203" t="s">
        <v>585</v>
      </c>
      <c r="E34" s="204"/>
      <c r="F34" s="248">
        <v>89806569273</v>
      </c>
      <c r="G34" s="163">
        <v>91494119559</v>
      </c>
      <c r="H34" s="205"/>
      <c r="I34" s="206"/>
      <c r="J34" s="205"/>
      <c r="K34" s="205"/>
      <c r="L34" s="210"/>
    </row>
    <row r="35" spans="2:12" ht="15.75" customHeight="1">
      <c r="B35" s="352">
        <v>2.2000000000000002</v>
      </c>
      <c r="C35" s="353"/>
      <c r="D35" s="211" t="s">
        <v>586</v>
      </c>
      <c r="E35" s="202"/>
      <c r="F35" s="295">
        <v>14750.06</v>
      </c>
      <c r="G35" s="246">
        <v>15200.68</v>
      </c>
      <c r="H35" s="205"/>
      <c r="I35" s="206"/>
      <c r="J35" s="205"/>
      <c r="K35" s="205"/>
    </row>
    <row r="36" spans="2:12" ht="15.75" customHeight="1">
      <c r="B36" s="336">
        <v>3</v>
      </c>
      <c r="C36" s="337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-1687550286</v>
      </c>
      <c r="G37" s="262">
        <v>3611740719</v>
      </c>
      <c r="H37" s="205"/>
      <c r="I37" s="206"/>
      <c r="J37" s="205"/>
      <c r="K37" s="205"/>
    </row>
    <row r="38" spans="2:12" ht="15.75" customHeight="1">
      <c r="B38" s="338">
        <v>3.1</v>
      </c>
      <c r="C38" s="339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-2737213287</v>
      </c>
      <c r="G39" s="262">
        <v>5562929757</v>
      </c>
      <c r="H39" s="205"/>
      <c r="I39" s="206"/>
      <c r="J39" s="205"/>
      <c r="K39" s="205"/>
    </row>
    <row r="40" spans="2:12" ht="15.75" customHeight="1">
      <c r="B40" s="340">
        <v>3.2</v>
      </c>
      <c r="C40" s="341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1049663001</v>
      </c>
      <c r="G41" s="273">
        <v>-1951189038</v>
      </c>
      <c r="H41" s="205"/>
      <c r="I41" s="206"/>
      <c r="J41" s="205"/>
      <c r="K41" s="205"/>
    </row>
    <row r="42" spans="2:12" ht="15.75" customHeight="1">
      <c r="B42" s="340">
        <v>3.3</v>
      </c>
      <c r="C42" s="341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6">
        <v>4</v>
      </c>
      <c r="C44" s="342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-2.9644726420133938E-2</v>
      </c>
      <c r="G45" s="253">
        <v>6.4685879184571249E-2</v>
      </c>
      <c r="H45" s="205"/>
      <c r="I45" s="206"/>
      <c r="J45" s="205"/>
      <c r="K45" s="205"/>
    </row>
    <row r="46" spans="2:12" ht="15.75" customHeight="1">
      <c r="B46" s="336">
        <v>5</v>
      </c>
      <c r="C46" s="342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3">
        <v>5.0999999999999996</v>
      </c>
      <c r="C48" s="344"/>
      <c r="D48" s="230" t="s">
        <v>587</v>
      </c>
      <c r="E48" s="204"/>
      <c r="F48" s="298">
        <v>96031008376</v>
      </c>
      <c r="G48" s="298">
        <v>96031008376</v>
      </c>
      <c r="H48" s="205"/>
      <c r="I48" s="206"/>
      <c r="J48" s="205"/>
      <c r="K48" s="205"/>
    </row>
    <row r="49" spans="2:11" ht="15.75" customHeight="1">
      <c r="B49" s="343">
        <v>5.2</v>
      </c>
      <c r="C49" s="344"/>
      <c r="D49" s="231" t="s">
        <v>588</v>
      </c>
      <c r="E49" s="232"/>
      <c r="F49" s="298">
        <v>81401554071</v>
      </c>
      <c r="G49" s="298">
        <v>62484838790</v>
      </c>
      <c r="H49" s="205"/>
      <c r="I49" s="206"/>
      <c r="J49" s="205"/>
      <c r="K49" s="205"/>
    </row>
    <row r="50" spans="2:11" ht="15.75" customHeight="1">
      <c r="B50" s="345">
        <v>6</v>
      </c>
      <c r="C50" s="346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3">
        <v>6.1</v>
      </c>
      <c r="C51" s="344">
        <v>6.1</v>
      </c>
      <c r="D51" s="235" t="s">
        <v>589</v>
      </c>
      <c r="E51" s="236"/>
      <c r="F51" s="263">
        <v>8671.36</v>
      </c>
      <c r="G51" s="263">
        <v>8671.36</v>
      </c>
      <c r="H51" s="205"/>
      <c r="I51" s="206"/>
      <c r="J51" s="205"/>
      <c r="K51" s="205"/>
    </row>
    <row r="52" spans="2:11" ht="15.75" customHeight="1">
      <c r="B52" s="343">
        <v>6.2</v>
      </c>
      <c r="C52" s="344"/>
      <c r="D52" s="203" t="s">
        <v>590</v>
      </c>
      <c r="E52" s="230"/>
      <c r="F52" s="297">
        <f>F51*F35</f>
        <v>127903080.2816</v>
      </c>
      <c r="G52" s="297">
        <v>131810568.52480002</v>
      </c>
      <c r="H52" s="205"/>
      <c r="I52" s="206"/>
      <c r="J52" s="205"/>
      <c r="K52" s="205"/>
    </row>
    <row r="53" spans="2:11" ht="15.75" customHeight="1">
      <c r="B53" s="343">
        <v>6.2</v>
      </c>
      <c r="C53" s="344">
        <v>6.3</v>
      </c>
      <c r="D53" s="230" t="s">
        <v>598</v>
      </c>
      <c r="E53" s="230"/>
      <c r="F53" s="277">
        <f>F52/F34</f>
        <v>1.4242062837607312E-3</v>
      </c>
      <c r="G53" s="277">
        <v>1.4406452475866707E-3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591</v>
      </c>
      <c r="E56" s="290"/>
      <c r="F56" s="366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7"/>
      <c r="G65" s="367"/>
    </row>
    <row r="66" spans="2:12" s="280" customFormat="1" ht="15.75">
      <c r="B66" s="278" t="s">
        <v>594</v>
      </c>
      <c r="C66" s="278"/>
      <c r="D66" s="278"/>
      <c r="E66" s="278"/>
      <c r="F66" s="369" t="s">
        <v>595</v>
      </c>
      <c r="G66" s="369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597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596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8"/>
      <c r="G69" s="368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sTGNyaDQyY3P2o/JqCU5Qr1xz2U=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EPklpLrHcj6Wp9HGz9xbWigo5oM=</DigestValue>
    </Reference>
  </SignedInfo>
  <SignatureValue>MxwZtaXLusk8+1DZS5wK/1NNQLTOsb1+ArdnNiMkUHQAUS1OjAlbJ5h/etVbNOOiECYu48jPFWzx
vMSJyDSMKd2zIGNIgZLK8MHQN29jCYo8rkQqJ6WOoM0D3mMQ0yw67k/MkE+ad/IpGcHqXmjwsr0E
DpOwHw3+20yx9KFOFp0FXbuX3YMLE4ZD0NA9QWxUWxFMTuFoGw5bHIYIoa3RnDGibGUhABr365Z1
3Re5zZl7GY5pvUnECwp49wqzh7VRc0IsJ+H5mCRcm70oyusGDBTTKy8pDHPAXy56zL//Nz8CoXjS
kRxQZ3S7Oqxnp2tSWu87mMtvqhMfL3pIBUcYdQ==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q/4JmVNXcu431ZoiPrEvY12NBSA=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ZbhsRVvz76gR3mnuw4gLjZIoFbE=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mDsi0HrRljz/dvh90AOpFK5oL9s=</DigestValue>
      </Reference>
      <Reference URI="/xl/worksheets/sheet2.xml?ContentType=application/vnd.openxmlformats-officedocument.spreadsheetml.worksheet+xml">
        <DigestMethod Algorithm="http://www.w3.org/2000/09/xmldsig#sha1"/>
        <DigestValue>LH3OXtC59hViz+PGCW2EWkQnJ9E=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7uMTtCBr+lkxnIBlb3/AWDFAZlU=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5XzL3NLMnrGXPN/cLHEhkC2eiSI=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2026-02-09T04:42:15Z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2026-02-09T04:42:15Z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YMWamvfg2YYYrvd+O6z7qxHpCmTjdJrLRfnVO1JKN9I=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GXzm5ae5JcbeEOy2rC5fa2fQIunHPciAkWgAmxU7jF4=</DigestValue>
    </Reference>
  </SignedInfo>
  <SignatureValue>1mC+uoqn8I/roo/7bqf38/yxOFkxVsvIgSDh/Ye9aBH0vzpbjDY7EubWHgbbJqFKJ5YPO9Vq8KXD
NrLFTJrIg9Xz3j1m5/5Qh2Ud4iCm3GFh4pAON64N1deW4fD/bV69//bPT1qsQ5CESUmyW9jQLI2A
gOdZsJog/NdVnoefxMKWsvEMKDrhYyBGFE3Uf2jB1drt4Ka47eIyMgRTs6wJBLNDpeYJwjsmfcw7
iXWVWEwTcyWJH0djZ3Qs9beILaRs5i+otUYVY1pjA6owjrk5wcbVTiY82l8HnKbveRLvx1qusPxL
WI/Vl1y2CPH7LdsxD7goCOGmUE47i+iXgMSF3g==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s564mBjwh7RU9NTgrbVemTARyyOcK0OMhrAYBAn8e7k=</DigestValue>
      </Reference>
      <Reference URI="/xl/styles.xml?ContentType=application/vnd.openxmlformats-officedocument.spreadsheetml.styles+xml">
        <DigestMethod Algorithm="http://www.w3.org/2001/04/xmlenc#sha256"/>
        <DigestValue>6tmq2WrIeyQfVHFBWd6k9kDqdiBhMiLuUwFuODKrDDU=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5sYI8CBq5v6p5q+Hd04wmfRt9pguq2cmY9D8YnyzPGc=</DigestValue>
      </Reference>
      <Reference URI="/xl/worksheets/sheet3.xml?ContentType=application/vnd.openxmlformats-officedocument.spreadsheetml.worksheet+xml">
        <DigestMethod Algorithm="http://www.w3.org/2001/04/xmlenc#sha256"/>
        <DigestValue>52soQUrSzDFk5qWxSuxLxesTC10UoG9j7ADoxgHSptk=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oqhiiGS0aQeRC1aBPspfHEVFpGCTpf29k0BRHncIlDw=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2026-02-09T09:25:48Z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2026-02-09T09:25:48Z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2026-02-09T03:36:46Z</dcterms:modified>
</cp:coreProperties>
</file>