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<sst xmlns="http://schemas.openxmlformats.org/spreadsheetml/2006/main" count="39" uniqueCount="39">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</sst>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6" zoomScaleSheetLayoutView="100" workbookViewId="0">
      <selection activeCell="H25" sqref="H25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9" t="s">
        <v>0</v>
      </c>
      <c r="C1" s="109"/>
      <c r="D1" s="109"/>
      <c r="E1" s="109"/>
      <c r="F1" s="109"/>
      <c r="G1" s="109"/>
      <c r="H1" s="24"/>
      <c r="I1" s="25"/>
      <c r="J1" s="26"/>
      <c r="K1" s="26"/>
      <c r="L1" s="26"/>
    </row>
    <row r="2" spans="2:12" ht="58.5" customHeight="1">
      <c r="B2" s="110" t="s">
        <v>17</v>
      </c>
      <c r="C2" s="110"/>
      <c r="D2" s="110"/>
      <c r="E2" s="110"/>
      <c r="F2" s="110"/>
      <c r="G2" s="110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1" t="s">
        <v>1</v>
      </c>
      <c r="C4" s="111"/>
      <c r="D4" s="111"/>
      <c r="E4" s="111"/>
      <c r="F4" s="111"/>
      <c r="G4" s="111"/>
    </row>
    <row r="5" spans="2:12" ht="17.25" customHeight="1">
      <c r="B5" s="108" t="s">
        <v>2</v>
      </c>
      <c r="C5" s="108"/>
      <c r="D5" s="108"/>
      <c r="E5" s="108"/>
      <c r="F5" s="108"/>
      <c r="G5" s="108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4" t="s">
        <v>22</v>
      </c>
      <c r="F11" s="114"/>
      <c r="G11" s="114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5" t="s">
        <v>20</v>
      </c>
      <c r="F12" s="115"/>
      <c r="G12" s="115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6" t="s">
        <v>27</v>
      </c>
      <c r="F13" s="116"/>
      <c r="G13" s="116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7" t="str">
        <f>+"Từ ngày "&amp;DAY(G20+1)&amp;"/"&amp;MONTH(G20+1)&amp;"/"&amp;YEAR(G20)&amp;" đến ngày "&amp;DAY(F20)&amp;"/"&amp;MONTH(F20)&amp;"/"&amp;YEAR(F20)</f>
        <v>Từ ngày 24/2/2026 đến ngày 24/2/2026</v>
      </c>
      <c r="F14" s="117"/>
      <c r="G14" s="117"/>
      <c r="H14" s="99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117" t="str">
        <f>+"From "&amp;DAY(G20+1)&amp;"/"&amp;MONTH(G20)&amp;"/"&amp;YEAR(G20)&amp;" to "&amp;DAY(F20)&amp;"/"&amp;MONTH(F20)&amp;"/"&amp;YEAR(F20)</f>
        <v>From 24/2/2026 to 24/2/2026</v>
      </c>
      <c r="F15" s="117"/>
      <c r="G15" s="11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7">
        <f>F20+1</f>
        <v>46078</v>
      </c>
      <c r="F16" s="117"/>
      <c r="G16" s="117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46078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8" t="s">
        <v>10</v>
      </c>
      <c r="D19" s="119"/>
      <c r="E19" s="119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</f>
        <v>46077</v>
      </c>
      <c r="G20" s="69">
        <v>46076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2" t="s">
        <v>29</v>
      </c>
      <c r="D21" s="120"/>
      <c r="E21" s="120"/>
      <c r="F21" s="94"/>
      <c r="G21" s="94"/>
      <c r="I21" s="62"/>
      <c r="J21" s="71"/>
      <c r="K21" s="71"/>
    </row>
    <row r="22" spans="2:13 16383:16383" ht="39" customHeight="1">
      <c r="B22" s="72">
        <v>1.1000000000000001</v>
      </c>
      <c r="C22" s="73"/>
      <c r="D22" s="121" t="s">
        <v>35</v>
      </c>
      <c r="E22" s="121"/>
      <c r="F22" s="10">
        <v>890608771572</v>
      </c>
      <c r="G22" s="10">
        <v>887737476630</v>
      </c>
      <c r="H22" s="87"/>
      <c r="I22" s="84"/>
      <c r="J22" s="86"/>
      <c r="K22" s="86"/>
      <c r="L22" s="86"/>
      <c r="M22" s="89"/>
    </row>
    <row r="23" spans="2:13 16383:16383" ht="39" customHeight="1">
      <c r="B23" s="72">
        <v>1.2</v>
      </c>
      <c r="C23" s="73"/>
      <c r="D23" s="121" t="s">
        <v>34</v>
      </c>
      <c r="E23" s="121"/>
      <c r="F23" s="96"/>
      <c r="G23" s="96"/>
      <c r="H23" s="88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1" t="s">
        <v>33</v>
      </c>
      <c r="E24" s="121"/>
      <c r="F24" s="97">
        <v>15450.26</v>
      </c>
      <c r="G24" s="97">
        <v>15431.61</v>
      </c>
      <c r="H24" s="93"/>
      <c r="I24" s="84"/>
      <c r="J24" s="86"/>
      <c r="K24" s="86"/>
      <c r="L24" s="86"/>
      <c r="M24" s="89"/>
      <c r="XFC24" s="85"/>
    </row>
    <row r="25" spans="2:13 16383:16383" ht="39" customHeight="1">
      <c r="B25" s="70">
        <v>2</v>
      </c>
      <c r="C25" s="112" t="s">
        <v>28</v>
      </c>
      <c r="D25" s="113"/>
      <c r="E25" s="113"/>
      <c r="F25" s="90"/>
      <c r="G25" s="90"/>
      <c r="H25" s="93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8">
        <v>240779.95</v>
      </c>
      <c r="G26" s="98">
        <v>240779.95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5">
        <f>F26*F24</f>
        <v>3720112830.2870002</v>
      </c>
      <c r="G27" s="95">
        <v>3715622284.2195005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1">
        <f>F27/F22</f>
        <v>4.1770449034772986E-3</v>
      </c>
      <c r="G28" s="91">
        <v>4.1854967059908573E-3</v>
      </c>
      <c r="H28" s="92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0" t="s">
        <v>13</v>
      </c>
      <c r="G30" s="100"/>
      <c r="H30" s="54"/>
      <c r="I30" s="55"/>
      <c r="J30" s="79"/>
      <c r="K30" s="74"/>
      <c r="L30" s="74"/>
    </row>
    <row r="31" spans="2:13 16383:16383" ht="15" customHeight="1">
      <c r="B31" s="105" t="s">
        <v>14</v>
      </c>
      <c r="C31" s="105"/>
      <c r="D31" s="105"/>
      <c r="E31" s="80"/>
      <c r="F31" s="101" t="s">
        <v>15</v>
      </c>
      <c r="G31" s="101"/>
      <c r="H31" s="54"/>
      <c r="I31" s="55"/>
      <c r="J31" s="74"/>
      <c r="K31" s="75"/>
      <c r="L31" s="75"/>
    </row>
    <row r="32" spans="2:13 16383:16383" ht="16.5">
      <c r="B32" s="106"/>
      <c r="C32" s="106"/>
      <c r="D32" s="106"/>
      <c r="E32" s="81"/>
      <c r="F32" s="107"/>
      <c r="G32" s="10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4"/>
      <c r="K34" s="104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3"/>
      <c r="K35" s="103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2" t="s">
        <v>26</v>
      </c>
      <c r="G38" s="10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4"/>
      <c r="J58" s="104"/>
    </row>
    <row r="59" spans="8:10" ht="15.75">
      <c r="H59" s="27"/>
      <c r="I59" s="103"/>
      <c r="J59" s="103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6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E15:G15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cjOfT5BJaj38nQ4/Eee+TIO5h5M=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c8JwhNg2vf2L5OiJwjhVVWwDAvs=</DigestValue>
    </Reference>
  </SignedInfo>
  <SignatureValue>O3PLc7VzgP4bNu7yOTuZ4BhKX5E3yPGwg25q+subjs2DyxQfGBRBBw+9woLS7fo1923GMd1Byhf9
kJIrjtyR377bp0SRVHfKQIys3Rq9oMxPsgpaOAWyYxo5JZrvhLzlCh6COmXGtmh/T6O/mgcWaGFe
YZsInagNVKmzhjsxGPp21XR5pqed/j1ekS9OIa86Xalw+iMQNArOEiFcypIqsu8DbjkXvrRXHaCn
CJGxxxGDAhtPN8Loohzp+/E323IjQOdwUsqo6GuTNPl9dgD8vj5kN4Fq4BGv+tPVhhVETQ20gDJP
5M5qBhg6eeAYqoVtHWsuPaII3jjfGOFb7k8tfg==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3xSbduGGeinwYYZmyIlDBxLG8EA=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3zQowFe7vvlc81VOqjPCiLNq8uw=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s+6pLplW8WHMk9skvpm1ONGcR2s=</DigestValue>
      </Reference>
      <Reference URI="/xl/calcChain.xml?ContentType=application/vnd.openxmlformats-officedocument.spreadsheetml.calcChain+xml">
        <DigestMethod Algorithm="http://www.w3.org/2000/09/xmldsig#sha1"/>
        <DigestValue>7wsJpfKtf+L9hRezOLHhu2CB3DQ=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2026-02-25T04:09:43Z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2026-02-25T04:09:43Z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cXEufSmAanXAprvtQ8YfGHSSXAyR7lCi2Y25ZqOrZKE=</DigestValue>
    </Reference>
    <Reference Type="http://www.w3.org/2000/09/xmldsig#Object" URI="#idOfficeObject">
      <DigestMethod Algorithm="http://www.w3.org/2001/04/xmlenc#sha256"/>
      <DigestValue>3zfxjvO13/0Hw8UyUIwAhwhlhor0Q+X4w4IFFLAmy1M=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4VsF/ajVmR2NnzbWllHdXxupFwnQrIY52pRtFgA3sZk=</DigestValue>
    </Reference>
  </SignedInfo>
  <SignatureValue>zyowNH0EPf4xcgY9REbsb6OOnLHihkG7sq/96vhKhcP9N2wuDb69dYkiCTE5aqF5WXrFfeEZuIjc
zvOgZ/p/93tNk2cvBj03jtSLtYkJL2J7Q/CO7/3X4Kdoa5LRR+gA4LeN0Mii/phzjKu30PU9nLHZ
3gvhudNt1fCZ+WRcNp8FalNZ5kpSwzyIzNZq71u8HzbkrLCsfR6Z7Z6JhYUKI9Sxv7FvtbxHFNAk
SPLfpWY3iNecxZZ0Ska4jnQG7KmTVisNKUVjDpRXT/f21s8EQhOpPYK4hD8DBahBDLGY9lvFuW1X
m/IkHtoxPva/hxBdEUi+8SSAGufeNeybhETs4Q==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2Z5k95SJqHsH8bQtWJr7Ta2d0Xn9pOWWahlylrVA8hg=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ofgq47g/xuw/7LzYnV4A3UANH0mzOXrZmg4iIKFNUWY=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h7k+bY0ZmgHDKC/kvkYEAhjzfZSgTffSpJHRWd7l8ZM=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2026-02-25T09:18:31Z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16.0.19530/27</OfficeVersion>
          <ApplicationVersion>16.0.19530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2026-02-25T09:18:31Z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2026-02-25T03:28:10Z</dcterms:modified>
</cp:coreProperties>
</file>