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5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<sst xmlns="http://schemas.openxmlformats.org/spreadsheetml/2006/main" count="39" uniqueCount="38">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</sst>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</cellStyleXfs>
  <cellXfs count="121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217" fontId="3" fillId="2" borderId="0" xfId="1" applyNumberFormat="1" applyFont="1" applyFill="1" applyAlignment="1">
      <alignment horizontal="left" vertical="top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6" zoomScaleNormal="100" zoomScaleSheetLayoutView="100" workbookViewId="0">
      <selection activeCell="F24" sqref="F24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8" t="s">
        <v>0</v>
      </c>
      <c r="C1" s="108"/>
      <c r="D1" s="108"/>
      <c r="E1" s="108"/>
      <c r="F1" s="108"/>
      <c r="G1" s="108"/>
      <c r="H1" s="4"/>
      <c r="I1" s="5"/>
      <c r="J1" s="6"/>
      <c r="K1" s="6"/>
      <c r="L1" s="6"/>
    </row>
    <row r="2" spans="2:12" ht="58.5" customHeight="1">
      <c r="B2" s="109" t="s">
        <v>17</v>
      </c>
      <c r="C2" s="109"/>
      <c r="D2" s="109"/>
      <c r="E2" s="109"/>
      <c r="F2" s="109"/>
      <c r="G2" s="109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0" t="s">
        <v>1</v>
      </c>
      <c r="C4" s="110"/>
      <c r="D4" s="110"/>
      <c r="E4" s="110"/>
      <c r="F4" s="110"/>
      <c r="G4" s="110"/>
    </row>
    <row r="5" spans="2:12" ht="17.25" customHeight="1">
      <c r="B5" s="105" t="s">
        <v>2</v>
      </c>
      <c r="C5" s="105"/>
      <c r="D5" s="105"/>
      <c r="E5" s="105"/>
      <c r="F5" s="105"/>
      <c r="G5" s="105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13" t="s">
        <v>30</v>
      </c>
      <c r="F11" s="113"/>
      <c r="G11" s="113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14" t="s">
        <v>34</v>
      </c>
      <c r="F12" s="114"/>
      <c r="G12" s="114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15" t="s">
        <v>33</v>
      </c>
      <c r="F13" s="115"/>
      <c r="G13" s="115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20" t="str">
        <f>+"Từ ngày "&amp;DAY(G20+1)&amp;"/"&amp;MONTH(G20+1)&amp;"/"&amp;YEAR(G20)&amp;" đến ngày "&amp;DAY(F20)&amp;"/"&amp;MONTH(F20)&amp;"/"&amp;YEAR(F20)</f>
        <v>Từ ngày 15/12/2025 đến ngày 15/12/2025</v>
      </c>
      <c r="F14" s="120"/>
      <c r="G14" s="120"/>
      <c r="H14" s="120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97" t="str">
        <f>+"From December "&amp;DAY(G20+1)&amp;"th 2025 to December "&amp;DAY(F20)&amp;"th 2025"</f>
        <v>From December 15th 2025 to December 15th 2025</v>
      </c>
      <c r="F15" s="58"/>
      <c r="G15" s="58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16">
        <f>F20+1</f>
        <v>46007</v>
      </c>
      <c r="F16" s="116"/>
      <c r="G16" s="116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0">
        <f>E16</f>
        <v>46007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7" t="s">
        <v>10</v>
      </c>
      <c r="D19" s="118"/>
      <c r="E19" s="118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46006</v>
      </c>
      <c r="G20" s="91">
        <v>46005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11" t="s">
        <v>22</v>
      </c>
      <c r="D21" s="119"/>
      <c r="E21" s="119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98" t="s">
        <v>23</v>
      </c>
      <c r="E22" s="98"/>
      <c r="F22" s="92">
        <v>84487034931</v>
      </c>
      <c r="G22" s="92">
        <v>84841872254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98" t="s">
        <v>24</v>
      </c>
      <c r="E23" s="98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98" t="s">
        <v>25</v>
      </c>
      <c r="E24" s="99"/>
      <c r="F24" s="96">
        <v>13378.04</v>
      </c>
      <c r="G24" s="96">
        <v>13451.77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11" t="s">
        <v>26</v>
      </c>
      <c r="D25" s="112"/>
      <c r="E25" s="112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27</v>
      </c>
      <c r="E26" s="66"/>
      <c r="F26" s="96">
        <v>9491.41</v>
      </c>
      <c r="G26" s="96">
        <v>9491.41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28</v>
      </c>
      <c r="E27" s="66"/>
      <c r="F27" s="92">
        <f>F26*F24</f>
        <v>126976462.6364</v>
      </c>
      <c r="G27" s="92">
        <v>127676264.2957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36</v>
      </c>
      <c r="E28" s="66"/>
      <c r="F28" s="95">
        <f>F27/F22</f>
        <v>1.5029106269393976E-3</v>
      </c>
      <c r="G28" s="95">
        <v>1.5048732530732255E-3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37.5" customHeight="1">
      <c r="B30" s="70" t="s">
        <v>12</v>
      </c>
      <c r="C30" s="70"/>
      <c r="D30" s="70"/>
      <c r="E30" s="71"/>
      <c r="F30" s="106" t="s">
        <v>13</v>
      </c>
      <c r="G30" s="106"/>
      <c r="H30" s="24"/>
      <c r="I30" s="25"/>
      <c r="J30" s="37"/>
      <c r="K30" s="33"/>
      <c r="L30" s="33"/>
    </row>
    <row r="31" spans="2:12 16381:16381" ht="15" customHeight="1">
      <c r="B31" s="102" t="s">
        <v>14</v>
      </c>
      <c r="C31" s="102"/>
      <c r="D31" s="102"/>
      <c r="E31" s="72"/>
      <c r="F31" s="107" t="s">
        <v>15</v>
      </c>
      <c r="G31" s="107"/>
      <c r="H31" s="24"/>
      <c r="I31" s="25"/>
      <c r="J31" s="33"/>
      <c r="K31" s="34"/>
      <c r="L31" s="34"/>
    </row>
    <row r="32" spans="2:12 16381:16381" ht="15.75">
      <c r="B32" s="103"/>
      <c r="C32" s="103"/>
      <c r="D32" s="103"/>
      <c r="E32" s="73"/>
      <c r="F32" s="104"/>
      <c r="G32" s="104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01"/>
      <c r="K34" s="101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00"/>
      <c r="K35" s="100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71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16</v>
      </c>
      <c r="C38" s="79"/>
      <c r="D38" s="79"/>
      <c r="E38" s="79"/>
      <c r="F38" s="80" t="s">
        <v>18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35</v>
      </c>
      <c r="C39" s="76"/>
      <c r="D39" s="76"/>
      <c r="E39" s="76"/>
      <c r="F39" s="81"/>
      <c r="G39" s="82"/>
      <c r="H39" s="24"/>
      <c r="I39" s="25"/>
      <c r="J39" s="33"/>
      <c r="K39" s="34"/>
      <c r="L39" s="34"/>
    </row>
    <row r="40" spans="2:12" ht="15.75" customHeight="1">
      <c r="B40" s="83" t="s">
        <v>37</v>
      </c>
      <c r="C40" s="41"/>
      <c r="D40" s="41"/>
      <c r="E40" s="41"/>
      <c r="F40" s="83"/>
      <c r="G40" s="82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1"/>
      <c r="J58" s="101"/>
    </row>
    <row r="59" spans="8:10" ht="15.75">
      <c r="H59" s="7"/>
      <c r="I59" s="100"/>
      <c r="J59" s="100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PfY73wGr4dVmLjfaxbgh0pHEpqE=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+PuqU8nL8z5og9hF0FFkkYyndfg=</DigestValue>
    </Reference>
  </SignedInfo>
  <SignatureValue>m2lgDGn7n+RDsta2GaV5EnIApTI7g+/52G02zlMUYO5hIv2giDZXDcn8KlJmQl6htiMeSEmrmxKD
EdjLtJFp3gTMd5EjTRXY22kQUb6hRtSZkt/rDizBzNhNzeIzKoF2QYFh6UZaDfI72P23RFIBod62
v1nhx0I1HR5Ht2c8PFHu2KN9IHJQ0+EZiYPpR+95UM+H1GDSPlAHX7RuuEBCa0zbJPaWo8Ec4M+s
dNohzzV9AN9AYnY2aJCL+AkQEyv1U7VRrhMIEO/d+nD+7XUuD3j2yFIymCjQh6z6EC11UL8u1Zm3
3Sz47yvtMTSJpbeuXfjgSy/i9GymXEW9svm+bw==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HgdXrEY5CfOZKQe7VouoYGefHjM=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MyKFdcGz4h5HMdSt1vb6Ng7g85A=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gYs4ENLa8bHGZdHvMIdwBXfJoGU=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RJH+MiN9lxHokR6zNFHyidUvcCI=</DigestValue>
      </Reference>
      <Reference URI="/xl/worksheets/sheet1.xml?ContentType=application/vnd.openxmlformats-officedocument.spreadsheetml.worksheet+xml">
        <DigestMethod Algorithm="http://www.w3.org/2000/09/xmldsig#sha1"/>
        <DigestValue>Bl9zy4RDE+kjPkNXtZ1Y1o645iQ=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KJbO3sewXPy61/w7CLEsLF5g6j8=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2025-12-16T06:56:01Z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2025-12-16T06:56:01Z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Psr/ngezGz4XAHc4XhspE7U4zqfR7SyjgxQXN9JpsPA=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kFpqRAFfL/wgfYS8pVBnThFFAuiTDixwXc6IS69KMks=</DigestValue>
    </Reference>
  </SignedInfo>
  <SignatureValue>58IR53uzuwVGLmY4yKR/VRuS7cq74yD2biJKGZqPdZV9iTnq9rJ8QtfjANRs6NTEUFfb8zlG3yzh
wFrdUH1Nd5F1P8HBUapztvoExxFdaUYNIt26S/4YeUGsw57RJ6oU8w1+QMZu6c73wCk2fiUBOm2K
hjOQRsdDSdYvaTEOW3ysqBC7GUnX5+Eo2IxUGnf7XKDEeZayETsznZDmRF+3x3v6SK5ZyeGkC4rT
WNwhcmNa+O1JDfBcoBoziblEzQ3DJEOQwVPeQzERmYSBnlYf7TGddwoNrQBYYITaVfeuWuNDr3n/
/Dwhg2urP9uLjPK1aFfB6EZeoUlm+wwzH4WfEQ==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rBnjyDrPCuYAU0uB34t2AQM4xFyc1GgwF3yny7x7iTY=</DigestValue>
      </Reference>
      <Reference URI="/xl/styles.xml?ContentType=application/vnd.openxmlformats-officedocument.spreadsheetml.styles+xml">
        <DigestMethod Algorithm="http://www.w3.org/2001/04/xmlenc#sha256"/>
        <DigestValue>4swLhTsenb5rniwemIe9fJ8wh1eZgEW03GGyDaeL6RM=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UPAnwhAN+M5m8Mb9xWc6sEcsIpIY4ihJzff5zMehhjM=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RChtbWLEU6KsRv7fq73gx+flnw+0jxqMaPH5/mOSr08=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2025-12-16T07:32:09Z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2025-12-16T07:32:09Z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2025-12-16T03:00:55Z</dcterms:modified>
</cp:coreProperties>
</file>