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25" i="27" l="1"/>
  <c r="F20" i="27" s="1"/>
  <c r="F19" i="27" l="1"/>
  <c r="F18" i="27"/>
  <c r="G30" i="27"/>
  <c r="G31" i="27"/>
  <c r="G52" i="27" l="1"/>
  <c r="G53" i="27" s="1"/>
  <c r="G37" i="27" l="1"/>
  <c r="G39" i="27" s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21" i="27" l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<sst xmlns="http://schemas.openxmlformats.org/spreadsheetml/2006/main" count="1392" uniqueCount="601">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</sst>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30" zoomScaleNormal="100" workbookViewId="0">
      <selection activeCell="I49" sqref="I49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54" t="s">
        <v>563</v>
      </c>
      <c r="D1" s="354"/>
      <c r="E1" s="354"/>
      <c r="F1" s="354"/>
      <c r="G1" s="354"/>
      <c r="H1" s="354"/>
    </row>
    <row r="2" spans="3:8" ht="15.75" customHeight="1">
      <c r="C2" s="351" t="s">
        <v>564</v>
      </c>
      <c r="D2" s="351"/>
      <c r="E2" s="351"/>
      <c r="F2" s="351"/>
      <c r="G2" s="351"/>
      <c r="H2" s="351"/>
    </row>
    <row r="3" spans="3:8" ht="19.5" customHeight="1">
      <c r="C3" s="352" t="s">
        <v>582</v>
      </c>
      <c r="D3" s="352"/>
      <c r="E3" s="352"/>
      <c r="F3" s="352"/>
      <c r="G3" s="352"/>
      <c r="H3" s="352"/>
    </row>
    <row r="4" spans="3:8" ht="18" customHeight="1">
      <c r="C4" s="353" t="s">
        <v>565</v>
      </c>
      <c r="D4" s="353"/>
      <c r="E4" s="353"/>
      <c r="F4" s="353"/>
      <c r="G4" s="353"/>
      <c r="H4" s="353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54" t="s">
        <v>566</v>
      </c>
      <c r="D6" s="354"/>
      <c r="E6" s="354"/>
      <c r="F6" s="354"/>
      <c r="G6" s="354"/>
      <c r="H6" s="354"/>
    </row>
    <row r="7" spans="3:8" ht="15.75" customHeight="1">
      <c r="C7" s="354" t="s">
        <v>567</v>
      </c>
      <c r="D7" s="354"/>
      <c r="E7" s="354"/>
      <c r="F7" s="354"/>
      <c r="G7" s="354"/>
      <c r="H7" s="354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75" t="s">
        <v>572</v>
      </c>
      <c r="D18" s="375"/>
      <c r="E18" s="375"/>
      <c r="F18" s="161" t="str">
        <f>"Từ ngày "&amp;TEXT(H25+1,"dd/mm/yyyy")&amp;" đến "&amp;TEXT(G25,"dd/mm/yyyy")</f>
        <v>Từ ngày 10/11/2025 đến 16/11/2025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10/11/2025 to 16/11/2025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45978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45978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55" t="s">
        <v>531</v>
      </c>
      <c r="D23" s="356"/>
      <c r="E23" s="357" t="s">
        <v>541</v>
      </c>
      <c r="F23" s="356"/>
      <c r="G23" s="275" t="s">
        <v>542</v>
      </c>
      <c r="H23" s="276" t="s">
        <v>560</v>
      </c>
      <c r="J23" s="178"/>
      <c r="M23" s="181"/>
    </row>
    <row r="24" spans="3:13" ht="15.75" customHeight="1">
      <c r="C24" s="358" t="s">
        <v>27</v>
      </c>
      <c r="D24" s="359"/>
      <c r="E24" s="360" t="s">
        <v>330</v>
      </c>
      <c r="F24" s="361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45977</v>
      </c>
      <c r="H25" s="186">
        <v>45970</v>
      </c>
      <c r="I25" s="187"/>
      <c r="J25" s="178"/>
      <c r="M25" s="181"/>
    </row>
    <row r="26" spans="3:13" ht="15.75" customHeight="1">
      <c r="C26" s="349" t="s">
        <v>574</v>
      </c>
      <c r="D26" s="350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47">
        <v>1</v>
      </c>
      <c r="D28" s="348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62">
        <v>1.1000000000000001</v>
      </c>
      <c r="D30" s="363"/>
      <c r="E30" s="203" t="s">
        <v>584</v>
      </c>
      <c r="F30" s="204"/>
      <c r="G30" s="162">
        <f>H34</f>
        <v>731394778319</v>
      </c>
      <c r="H30" s="162">
        <v>756534228463</v>
      </c>
      <c r="I30" s="205"/>
      <c r="J30" s="206"/>
      <c r="K30" s="205"/>
      <c r="L30" s="205"/>
      <c r="M30" s="181"/>
    </row>
    <row r="31" spans="3:13" ht="15.75" customHeight="1">
      <c r="C31" s="344">
        <v>1.2</v>
      </c>
      <c r="D31" s="345"/>
      <c r="E31" s="207" t="s">
        <v>585</v>
      </c>
      <c r="F31" s="208"/>
      <c r="G31" s="252">
        <f>H35</f>
        <v>14368.54</v>
      </c>
      <c r="H31" s="252">
        <v>14889.65</v>
      </c>
      <c r="I31" s="205"/>
      <c r="J31" s="206"/>
      <c r="K31" s="205"/>
      <c r="L31" s="205"/>
      <c r="M31" s="181"/>
    </row>
    <row r="32" spans="3:13" ht="15.75" customHeight="1">
      <c r="C32" s="347">
        <v>2</v>
      </c>
      <c r="D32" s="348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62">
        <v>2.1</v>
      </c>
      <c r="D34" s="363"/>
      <c r="E34" s="203" t="s">
        <v>586</v>
      </c>
      <c r="F34" s="204"/>
      <c r="G34" s="162">
        <v>748900876035</v>
      </c>
      <c r="H34" s="162">
        <v>731394778319</v>
      </c>
      <c r="I34" s="205"/>
      <c r="J34" s="206"/>
      <c r="K34" s="205"/>
      <c r="L34" s="205"/>
      <c r="M34" s="211"/>
    </row>
    <row r="35" spans="3:13" ht="15.75" customHeight="1">
      <c r="C35" s="344">
        <v>2.2000000000000002</v>
      </c>
      <c r="D35" s="345"/>
      <c r="E35" s="212" t="s">
        <v>587</v>
      </c>
      <c r="F35" s="202"/>
      <c r="G35" s="252">
        <v>14502.95</v>
      </c>
      <c r="H35" s="252">
        <v>14368.54</v>
      </c>
      <c r="I35" s="205"/>
      <c r="J35" s="206"/>
      <c r="K35" s="205"/>
      <c r="L35" s="205"/>
    </row>
    <row r="36" spans="3:13" ht="15.75" customHeight="1">
      <c r="C36" s="364">
        <v>3</v>
      </c>
      <c r="D36" s="365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17506097716</v>
      </c>
      <c r="H37" s="293">
        <v>-25139450144</v>
      </c>
      <c r="I37" s="205"/>
      <c r="J37" s="206"/>
      <c r="K37" s="205"/>
      <c r="L37" s="205"/>
    </row>
    <row r="38" spans="3:13" ht="15.75" customHeight="1">
      <c r="C38" s="366">
        <v>3.1</v>
      </c>
      <c r="D38" s="367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6878767305</v>
      </c>
      <c r="H39" s="293">
        <v>-26594157683</v>
      </c>
      <c r="I39" s="205"/>
      <c r="J39" s="206"/>
      <c r="K39" s="205"/>
      <c r="L39" s="205"/>
    </row>
    <row r="40" spans="3:13" ht="15.75" customHeight="1">
      <c r="C40" s="342">
        <v>3.2</v>
      </c>
      <c r="D40" s="343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10627330411</v>
      </c>
      <c r="H41" s="293">
        <v>1454707539</v>
      </c>
      <c r="I41" s="205"/>
      <c r="J41" s="270"/>
      <c r="K41" s="205"/>
      <c r="L41" s="205"/>
    </row>
    <row r="42" spans="3:13" ht="15.75" customHeight="1">
      <c r="C42" s="342">
        <v>3.3</v>
      </c>
      <c r="D42" s="343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64">
        <v>4</v>
      </c>
      <c r="D44" s="368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9.3544646846512869E-3</v>
      </c>
      <c r="H45" s="259">
        <v>-3.4998136289301596E-2</v>
      </c>
      <c r="I45" s="195"/>
      <c r="J45" s="206"/>
      <c r="K45" s="205"/>
      <c r="L45" s="205"/>
    </row>
    <row r="46" spans="3:13" ht="15.75" customHeight="1">
      <c r="C46" s="364">
        <v>5</v>
      </c>
      <c r="D46" s="368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73">
        <v>5.0999999999999996</v>
      </c>
      <c r="D48" s="374"/>
      <c r="E48" s="234" t="s">
        <v>588</v>
      </c>
      <c r="F48" s="204"/>
      <c r="G48" s="295">
        <v>769159725462</v>
      </c>
      <c r="H48" s="295">
        <v>769159725462</v>
      </c>
      <c r="I48" s="205"/>
      <c r="J48" s="206"/>
      <c r="K48" s="205"/>
      <c r="L48" s="205"/>
    </row>
    <row r="49" spans="3:12" ht="15.75" customHeight="1">
      <c r="C49" s="373">
        <v>5.2</v>
      </c>
      <c r="D49" s="374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71">
        <v>6</v>
      </c>
      <c r="D50" s="372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73">
        <v>6.1</v>
      </c>
      <c r="D51" s="374">
        <v>6.1</v>
      </c>
      <c r="E51" s="239" t="s">
        <v>596</v>
      </c>
      <c r="F51" s="240"/>
      <c r="G51" s="294">
        <v>251464.37</v>
      </c>
      <c r="H51" s="294">
        <v>247746.76</v>
      </c>
      <c r="I51" s="269"/>
      <c r="J51" s="206"/>
      <c r="K51" s="205"/>
      <c r="L51" s="205"/>
    </row>
    <row r="52" spans="3:12" ht="15.75" customHeight="1">
      <c r="C52" s="373">
        <v>6.2</v>
      </c>
      <c r="D52" s="374"/>
      <c r="E52" s="203" t="s">
        <v>590</v>
      </c>
      <c r="F52" s="234"/>
      <c r="G52" s="264">
        <f>G51*G35</f>
        <v>3646975184.8915</v>
      </c>
      <c r="H52" s="264">
        <v>3559759230.9304004</v>
      </c>
      <c r="I52" s="268"/>
      <c r="J52" s="206"/>
      <c r="K52" s="205"/>
      <c r="L52" s="205"/>
    </row>
    <row r="53" spans="3:12" ht="15.75" customHeight="1" thickBot="1">
      <c r="C53" s="369">
        <v>6.2</v>
      </c>
      <c r="D53" s="370">
        <v>6.3</v>
      </c>
      <c r="E53" s="241" t="s">
        <v>594</v>
      </c>
      <c r="F53" s="241"/>
      <c r="G53" s="265">
        <f>G52/G34</f>
        <v>4.8697702213945041E-3</v>
      </c>
      <c r="H53" s="265">
        <v>4.8670831901643698E-3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39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46" t="s">
        <v>598</v>
      </c>
      <c r="H65" s="346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41"/>
      <c r="H69" s="341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G56:H56"/>
    <mergeCell ref="G68:H68"/>
    <mergeCell ref="G69:H69"/>
    <mergeCell ref="C40:D40"/>
    <mergeCell ref="C35:D35"/>
    <mergeCell ref="G65:H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eBF9idCS5xl+ZCDAovx1cJpW2D4=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1Wf+ujFFLGZpCBJTy17YUN9RHb8=</DigestValue>
    </Reference>
  </SignedInfo>
  <SignatureValue>JyMjs6+68PfkFg202auvZtjXCmrrpwi52rRCuo+qY8FjUhhzc1cXxycsP//zGvLkNvppznifCsEE
ImVO1f57ip+F0a8l+X7ZwWpIUTuN9zfmLKnjNeHKpGHxkJTrtqERzouJyqqZH/087l3oH7h+8f56
/WeLBuudNpndDNuQ6wxhl+FVVG0yuR3a/B0hoX4UPVC3A+8VkOQi+mhZhc/MVhCixpksCuHMYIbN
MQrdbTb49bRhHFcIoSFVNYxr0b9I96X50v3Rxz518Jbk+7rtAMF9YJqPHsUL8+0buJw4+TYQ17BK
HCKOqWoTs6+pS6Cnk2RqT1JnvkgB5RcSf5YBWQ==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ehwgSfU8CJr+DAWMSBn7LEP/Cvs=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3Cn6Sab8o5UlOC3kAPizMHzD1sQ=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1MIUj87Ag7u+RJ2gpqbX28o1/Q0=</DigestValue>
      </Reference>
      <Reference URI="/xl/worksheets/sheet2.xml?ContentType=application/vnd.openxmlformats-officedocument.spreadsheetml.worksheet+xml">
        <DigestMethod Algorithm="http://www.w3.org/2000/09/xmldsig#sha1"/>
        <DigestValue>9clU5WxZLsJMgRmNIxjFUJZHe8M=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hBvSZN3pH1fzU0WjMRG2PHK8M8M=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G9hoHzQ9wLTqBXYCM3mFK45v24U=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2025-11-17T04:34:01Z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2025-11-17T04:34:01Z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GNpCfNj23b/Suu6usIrvfQDHU/xy4V42+0OVGaRjmCU=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57ESd7m3vSpA4tsz3C5hDQv/rqKu24X2vGLfVEjQzgc=</DigestValue>
    </Reference>
  </SignedInfo>
  <SignatureValue>RkwbSr/V/DZ9h7lhe8bWgPGT5dhA6uvjDaNul6NBE/8nJ/ZKN5PXXsCxun9SMQ0uaeMZ5GY/E4xn
hxHItIF+2vRRvk2MF9eBfNG2Q1rVSIrDNBEdTcVRSfLrGgstPb1V2xpodjxLR++r0iTp+rzBXht0
JGW+YKFiG3YJuh9OnwGF7/5b68TJyKXbSM4CEUki3GUM/7cIpgw8I3FWwGd/F/uKqH0wDaeB+Vkr
xfnz/607eqjwCDAUHecsy32cNjQLxNtHwDxgRRD53e4GzYJnx7P0G+7APj13KohXu/WRasJizkTp
/jDRJmJTYXC6R3KeVabzZ9+VlsdoBWbgvcwB2w==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I34n1pyTlPIVF26Ki7z9kzhcT7AS/B4KbIO/9fxt29Q=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bzcWOZgnRNUcTl5g6hHuBOof4+5b3IAPuA6oScgJk+4=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r8i+OzvSs6Ho7NYV39TpQwBU8qw0dlkgOS4zxs+LcoU=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3OrIUCDwUFJbvKSxwaZ1FH9xy7R6leyVLuKQhgLrEmI=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2025-11-17T09:34:42Z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2025-11-17T09:34:42Z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2025-11-17T04:04:25Z</dcterms:modified>
</cp:coreProperties>
</file>