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<sst xmlns="http://schemas.openxmlformats.org/spreadsheetml/2006/main" count="1388" uniqueCount="595">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</sst>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19" zoomScale="93" zoomScaleNormal="93" workbookViewId="0">
      <selection activeCell="I38" sqref="I38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43" t="s">
        <v>561</v>
      </c>
      <c r="B1" s="343"/>
      <c r="C1" s="343"/>
      <c r="D1" s="343"/>
      <c r="E1" s="343"/>
      <c r="F1" s="343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3" t="s">
        <v>564</v>
      </c>
      <c r="B6" s="343"/>
      <c r="C6" s="343"/>
      <c r="D6" s="343"/>
      <c r="E6" s="343"/>
      <c r="F6" s="343"/>
    </row>
    <row r="7" spans="1:6" ht="15.75" customHeight="1">
      <c r="A7" s="343" t="s">
        <v>565</v>
      </c>
      <c r="B7" s="343"/>
      <c r="C7" s="343"/>
      <c r="D7" s="343"/>
      <c r="E7" s="343"/>
      <c r="F7" s="34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62" t="s">
        <v>570</v>
      </c>
      <c r="B18" s="362"/>
      <c r="C18" s="362"/>
      <c r="D18" s="161" t="str">
        <f>"Từ ngày "&amp;TEXT(F25+1,"dd/mm/yyyy")&amp;" đến "&amp;TEXT(E25,"dd/mm/yyyy")</f>
        <v>Từ ngày 10/11/2025 đến 16/11/2025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10/11/2025 to 16/11/2025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45978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45978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6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45977</v>
      </c>
      <c r="F25" s="186">
        <v>45970</v>
      </c>
      <c r="G25" s="187"/>
      <c r="I25" s="180"/>
    </row>
    <row r="26" spans="1:9" ht="15.75" customHeight="1">
      <c r="A26" s="365" t="s">
        <v>572</v>
      </c>
      <c r="B26" s="366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8">
        <v>1</v>
      </c>
      <c r="B28" s="359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0">
        <v>1.1000000000000001</v>
      </c>
      <c r="B30" s="361"/>
      <c r="C30" s="202" t="s">
        <v>582</v>
      </c>
      <c r="D30" s="203"/>
      <c r="E30" s="162">
        <f>F34</f>
        <v>119415239186</v>
      </c>
      <c r="F30" s="276">
        <v>122830704379</v>
      </c>
      <c r="G30" s="204"/>
      <c r="H30" s="204"/>
      <c r="I30" s="180"/>
    </row>
    <row r="31" spans="1:9" ht="15.75" customHeight="1">
      <c r="A31" s="363">
        <v>1.2</v>
      </c>
      <c r="B31" s="364"/>
      <c r="C31" s="205" t="s">
        <v>583</v>
      </c>
      <c r="D31" s="206"/>
      <c r="E31" s="254">
        <f>F35</f>
        <v>14818.63</v>
      </c>
      <c r="F31" s="277">
        <v>15135.5</v>
      </c>
      <c r="G31" s="204"/>
      <c r="H31" s="204"/>
      <c r="I31" s="180"/>
    </row>
    <row r="32" spans="1:9" ht="15.75" customHeight="1">
      <c r="A32" s="358">
        <v>2</v>
      </c>
      <c r="B32" s="359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0">
        <v>2.1</v>
      </c>
      <c r="B34" s="361"/>
      <c r="C34" s="202" t="s">
        <v>584</v>
      </c>
      <c r="D34" s="203"/>
      <c r="E34" s="162">
        <v>124681078207</v>
      </c>
      <c r="F34" s="276">
        <v>119415239186</v>
      </c>
      <c r="G34" s="204"/>
      <c r="H34" s="204"/>
      <c r="I34" s="209"/>
    </row>
    <row r="35" spans="1:9" ht="15.75" customHeight="1">
      <c r="A35" s="363">
        <v>2.2000000000000002</v>
      </c>
      <c r="B35" s="364"/>
      <c r="C35" s="210" t="s">
        <v>585</v>
      </c>
      <c r="D35" s="201"/>
      <c r="E35" s="254">
        <v>15007.47</v>
      </c>
      <c r="F35" s="277">
        <v>14818.63</v>
      </c>
      <c r="G35" s="204"/>
      <c r="H35" s="204"/>
    </row>
    <row r="36" spans="1:9" ht="15.75" customHeight="1">
      <c r="A36" s="345">
        <v>3</v>
      </c>
      <c r="B36" s="346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5265839021</v>
      </c>
      <c r="F37" s="281">
        <v>-3415465193</v>
      </c>
      <c r="G37" s="204"/>
      <c r="H37" s="204"/>
    </row>
    <row r="38" spans="1:9" ht="15.75" customHeight="1">
      <c r="A38" s="347">
        <v>3.1</v>
      </c>
      <c r="B38" s="348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1573848920</v>
      </c>
      <c r="F39" s="282">
        <v>-2560809247</v>
      </c>
      <c r="G39" s="204"/>
      <c r="H39" s="204"/>
    </row>
    <row r="40" spans="1:9" ht="15.75" customHeight="1">
      <c r="A40" s="349">
        <v>3.2</v>
      </c>
      <c r="B40" s="350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2">
        <v>3691990101</v>
      </c>
      <c r="F41" s="281">
        <v>-854655946</v>
      </c>
      <c r="G41" s="204"/>
      <c r="H41" s="204"/>
    </row>
    <row r="42" spans="1:9" ht="15.75" customHeight="1">
      <c r="A42" s="349">
        <v>3.3</v>
      </c>
      <c r="B42" s="350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45">
        <v>4</v>
      </c>
      <c r="B44" s="351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1.2743418251214944E-2</v>
      </c>
      <c r="F45" s="287">
        <v>-2.0935548875161136E-2</v>
      </c>
      <c r="G45" s="195"/>
      <c r="H45" s="204"/>
    </row>
    <row r="46" spans="1:9" ht="15.75" customHeight="1">
      <c r="A46" s="345">
        <v>5</v>
      </c>
      <c r="B46" s="351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56">
        <v>5.0999999999999996</v>
      </c>
      <c r="B48" s="357"/>
      <c r="C48" s="234" t="s">
        <v>586</v>
      </c>
      <c r="D48" s="203"/>
      <c r="E48" s="305">
        <v>167196295541</v>
      </c>
      <c r="F48" s="306">
        <v>168419903427</v>
      </c>
      <c r="H48" s="204"/>
    </row>
    <row r="49" spans="1:8" ht="15.75" customHeight="1">
      <c r="A49" s="356">
        <v>5.2</v>
      </c>
      <c r="B49" s="357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54">
        <v>6</v>
      </c>
      <c r="B50" s="355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56">
        <v>6.1</v>
      </c>
      <c r="B51" s="357">
        <v>6.1</v>
      </c>
      <c r="C51" s="239" t="s">
        <v>594</v>
      </c>
      <c r="D51" s="240"/>
      <c r="E51" s="274">
        <v>41843.019999999997</v>
      </c>
      <c r="F51" s="274">
        <v>41843.019999999997</v>
      </c>
      <c r="G51" s="294"/>
      <c r="H51" s="204"/>
    </row>
    <row r="52" spans="1:8" ht="15.75" customHeight="1">
      <c r="A52" s="356">
        <v>6.2</v>
      </c>
      <c r="B52" s="357"/>
      <c r="C52" s="202" t="s">
        <v>588</v>
      </c>
      <c r="D52" s="234"/>
      <c r="E52" s="295">
        <f>E35*E51</f>
        <v>627957867.35939991</v>
      </c>
      <c r="F52" s="274">
        <v>620056231.46259987</v>
      </c>
      <c r="G52" s="293"/>
      <c r="H52" s="204"/>
    </row>
    <row r="53" spans="1:8" ht="15.75" customHeight="1" thickBot="1">
      <c r="A53" s="352">
        <v>6.2</v>
      </c>
      <c r="B53" s="353">
        <v>6.3</v>
      </c>
      <c r="C53" s="241" t="s">
        <v>593</v>
      </c>
      <c r="D53" s="241"/>
      <c r="E53" s="275">
        <f>E52/E34</f>
        <v>5.0365129688471396E-3</v>
      </c>
      <c r="F53" s="275">
        <v>5.1924380480183642E-3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77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78"/>
      <c r="F63" s="378"/>
    </row>
    <row r="64" spans="1:8" ht="14.25" customHeight="1">
      <c r="A64" s="249"/>
      <c r="B64" s="249"/>
      <c r="C64" s="250"/>
      <c r="D64" s="172"/>
      <c r="E64" s="379"/>
      <c r="F64" s="379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gs/VTZQNjtFIyM8PYrLiPYv6LF0=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MtX941z6qI6dkX5jvBakc5e1EB8=</DigestValue>
    </Reference>
  </SignedInfo>
  <SignatureValue>BWhU8Z/tOMFzQYvL9kpokLpNjNCEz/fdXfVg2LvwUNcxFiQMOIwZR4Ze7i9by5f370H/nH9AQnZx
6WZyUxbf2L2XPOIPj13TwS8CbuZlapE+zma0F/+cv/8LCaMvM9wuga0eXTFR2g9U7qkJpiGBoMzW
JkNZcnweJJpdIJGq2dN1FMVml4IFuFoZqOI0e/0+t97k036HxYiIkSvcBuyYkCJV18O9EtOhQX+e
e3htOFh2hqRvfFa4BkkTcmVD4znL4C0ppZn7GCgxNeH9NiUDWgXrjlGYSem4VIWCsI9dKklgEJ9V
T3wyLpHwNjDmrVPtcF8ePzNhoVQnk+Fl8YUhCg==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MDz/plH2vsa+my0pGoirSJp+Ops=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YhT7Gs5rZ0F9IL+Hum8CZ5aHieo=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btHrKd3jwGeieCW9s4A9ZH/bIfw=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2025-11-17T04:27:17Z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2025-11-17T04:27:17Z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aJCsrLxpKTRqqI8Kg9Q776o2JcA3yUd7Mklh/blnIp4=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g/cGZzHWzEaQANGp7PE6oUJ9wmEB88iXvWwwKb/iXss=</DigestValue>
    </Reference>
  </SignedInfo>
  <SignatureValue>qktOHIWl2ZHQFuIg72q17gqyLilt6ls+LTM6NX8qibGoZuBwMT0Zh0OR0sJCuFKlZqvtJxBhAnes
HJG9tDFumrKTAEdlhf41niOZhbqXOBbAYQvNEBORIcu2soyqnK/2hBknP76k3QGfWZoaIr8TuKHa
YseWGINa2YknAXMqPJVfgZhd7brHWvWtbRenY4+Sw9HeMj4cpB4UQAQlHo+MNCCkBhglo6M3Nau6
XOgWm5hVmbtK+H3bxNJAp6CqfKZc+cuhrxP/wT9IYnHd09ceIab04gUcBbJu8wwis7UuN5lomYSo
ThHuwMDgX39J4AbfswWVe0Y8n/oUbEGiEnWQ0A==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Uu8xmprDU1WcHUP7lO73DAhyrwmiIasdCIXSz6Jl8+I=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oWg492U5fCurvSCU4Z8iZYrLEerhma6LOt3o7Ba0BMU=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yAeeDOh0fPle3cVE4L0QaNUaYskCjVJSLP+j5xghEs4=</DigestValue>
      </Reference>
      <Reference URI="/xl/worksheets/sheet3.xml?ContentType=application/vnd.openxmlformats-officedocument.spreadsheetml.worksheet+xml">
        <DigestMethod Algorithm="http://www.w3.org/2001/04/xmlenc#sha256"/>
        <DigestValue>LObOZTeFts2o/FS6ZZX5jYaLTLndSzDXvgdLpCsPrDk=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4iCI5eRqVo+ORNcoHhc1rzuPjMXIlI5QF2709zATwgA=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2025-11-17T09:36:30Z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2025-11-17T09:36:30Z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2025-11-17T02:40:09Z</dcterms:modified>
</cp:coreProperties>
</file>