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<sst xmlns="http://schemas.openxmlformats.org/spreadsheetml/2006/main" count="39" uniqueCount="38">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</sst>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7" t="s">
        <v>0</v>
      </c>
      <c r="D1" s="87"/>
      <c r="E1" s="87"/>
      <c r="F1" s="87"/>
      <c r="G1" s="87"/>
      <c r="H1" s="87"/>
      <c r="I1" s="19"/>
    </row>
    <row r="2" spans="3:9" ht="58.5" customHeight="1">
      <c r="C2" s="88" t="s">
        <v>17</v>
      </c>
      <c r="D2" s="88"/>
      <c r="E2" s="88"/>
      <c r="F2" s="88"/>
      <c r="G2" s="88"/>
      <c r="H2" s="88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9" t="s">
        <v>1</v>
      </c>
      <c r="D4" s="89"/>
      <c r="E4" s="89"/>
      <c r="F4" s="89"/>
      <c r="G4" s="89"/>
      <c r="H4" s="89"/>
    </row>
    <row r="5" spans="3:9" ht="17.25" customHeight="1">
      <c r="C5" s="86" t="s">
        <v>2</v>
      </c>
      <c r="D5" s="86"/>
      <c r="E5" s="86"/>
      <c r="F5" s="86"/>
      <c r="G5" s="86"/>
      <c r="H5" s="86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2" t="s">
        <v>21</v>
      </c>
      <c r="G11" s="92"/>
      <c r="H11" s="92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3" t="s">
        <v>37</v>
      </c>
      <c r="G12" s="93"/>
      <c r="H12" s="93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4" t="s">
        <v>25</v>
      </c>
      <c r="G13" s="94"/>
      <c r="H13" s="94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5" t="str">
        <f>+"Từ ngày "&amp;DAY(H20+1)&amp;"/"&amp;MONTH(H20+1)&amp;"/"&amp;YEAR(H20)&amp;" đến ngày "&amp;DAY(G20)&amp;"/"&amp;MONTH(G20)&amp;"/"&amp;YEAR(G20)</f>
        <v>Từ ngày 24/10/2025 đến ngày 26/10/2025</v>
      </c>
      <c r="G14" s="95"/>
      <c r="H14" s="95"/>
      <c r="I14" s="95"/>
    </row>
    <row r="15" spans="3:9" s="26" customFormat="1" ht="21" customHeight="1">
      <c r="C15" s="35"/>
      <c r="D15" s="35"/>
      <c r="E15" s="36" t="s">
        <v>22</v>
      </c>
      <c r="F15" s="64" t="str">
        <f>+"From October "&amp;DAY(H20+1)&amp;"th 2025 to October "&amp;DAY(G20)&amp;"th 2025"</f>
        <v>From October 24th 2025 to October 26th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5">
        <f>G20+1</f>
        <v>45957</v>
      </c>
      <c r="G16" s="95"/>
      <c r="H16" s="95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45957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6" t="s">
        <v>10</v>
      </c>
      <c r="E19" s="97"/>
      <c r="F19" s="97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H20+1+2</f>
        <v>45956</v>
      </c>
      <c r="H20" s="48">
        <v>45953</v>
      </c>
      <c r="I20" s="66"/>
    </row>
    <row r="21" spans="3:10 16380:16380" ht="39" customHeight="1">
      <c r="C21" s="49">
        <v>1</v>
      </c>
      <c r="D21" s="90" t="s">
        <v>27</v>
      </c>
      <c r="E21" s="98"/>
      <c r="F21" s="98"/>
      <c r="G21" s="7"/>
      <c r="H21" s="7"/>
      <c r="I21" s="67"/>
    </row>
    <row r="22" spans="3:10 16380:16380" ht="39" customHeight="1">
      <c r="C22" s="50">
        <v>1.1000000000000001</v>
      </c>
      <c r="D22" s="51"/>
      <c r="E22" s="99" t="s">
        <v>28</v>
      </c>
      <c r="F22" s="99"/>
      <c r="G22" s="78">
        <v>185874504183</v>
      </c>
      <c r="H22" s="78">
        <v>182672971924</v>
      </c>
      <c r="I22" s="68"/>
      <c r="J22" s="65"/>
    </row>
    <row r="23" spans="3:10 16380:16380" ht="39" customHeight="1">
      <c r="C23" s="50">
        <v>1.2</v>
      </c>
      <c r="D23" s="51"/>
      <c r="E23" s="99" t="s">
        <v>29</v>
      </c>
      <c r="F23" s="99"/>
      <c r="G23" s="79"/>
      <c r="H23" s="79"/>
      <c r="I23" s="69"/>
    </row>
    <row r="24" spans="3:10 16380:16380" ht="39" customHeight="1">
      <c r="C24" s="50">
        <v>1.3</v>
      </c>
      <c r="D24" s="51"/>
      <c r="E24" s="99" t="s">
        <v>30</v>
      </c>
      <c r="F24" s="99"/>
      <c r="G24" s="75">
        <v>13575.51</v>
      </c>
      <c r="H24" s="75">
        <v>13580.51</v>
      </c>
      <c r="I24" s="68"/>
      <c r="J24" s="65"/>
      <c r="XEZ24" s="63"/>
    </row>
    <row r="25" spans="3:10 16380:16380" ht="39" customHeight="1">
      <c r="C25" s="49">
        <v>2</v>
      </c>
      <c r="D25" s="90" t="s">
        <v>31</v>
      </c>
      <c r="E25" s="91"/>
      <c r="F25" s="91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80">
        <v>39112.28</v>
      </c>
      <c r="H26" s="76">
        <v>39112.28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>
        <f>G26*G24</f>
        <v>530969148.26279998</v>
      </c>
      <c r="H27" s="76">
        <v>531164709.66280001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2.856600213120365E-3</v>
      </c>
      <c r="H28" s="72">
        <v>2.9077356330732274E-3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5" t="s">
        <v>13</v>
      </c>
      <c r="H30" s="85"/>
      <c r="I30" s="55"/>
    </row>
    <row r="31" spans="3:10 16380:16380" ht="15" customHeight="1">
      <c r="C31" s="82" t="s">
        <v>14</v>
      </c>
      <c r="D31" s="82"/>
      <c r="E31" s="82"/>
      <c r="F31" s="74"/>
      <c r="G31" s="73" t="s">
        <v>15</v>
      </c>
      <c r="H31" s="73"/>
      <c r="I31" s="56"/>
    </row>
    <row r="32" spans="3:10 16380:16380" ht="16.5">
      <c r="C32" s="83"/>
      <c r="D32" s="83"/>
      <c r="E32" s="83"/>
      <c r="F32" s="60"/>
      <c r="G32" s="84"/>
      <c r="H32" s="84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1" t="s">
        <v>36</v>
      </c>
      <c r="H38" s="81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QuMlGQ7YG352I1IV+SDwUunahxo=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16V8sHJpzBK/2OcDl2KPKYJs0Bo=</DigestValue>
    </Reference>
  </SignedInfo>
  <SignatureValue>Jw4MMachEKbj2Y4AwBbSCJj8TF6aViq1eck9X/cDZ+ebwneRAy1LZ5AEmWCkhhOqWrjbVz807Vei
iigsPJwE+9jqeu64Y+mQvQPFAexl1/1O6GUJvDaHvFn9NpvQmBiUzhDQ+gUMmCLNjn8i8/FP4Gwv
sqBu+UT8WdrD515qSVlWz2WFDm4zbuIymRmatUXxpIAK+pRYHBQV5QX82/KY0i5jGA8znZXpJ/3w
P7YTEfSEnF2CW0I8BXfiOyCmjRTbBOKQhaJa7DYMEhaxkMFVWoIeQW0fXyoVyb0o908KrQvPHMWB
DPE7DbQ3ufP6jr6HUKCZ506eR+unCUlfhQyh9g==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qMyvJWapZtN2Lo5nrOlwbpzt1MY=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OXi13C3u6vmBOirmJ1XBbL9Jwx4=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GwA0sCjbOnnS6XbPttf8XlX8lYY=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2025-10-27T06:54:05Z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2025-10-27T06:54:05Z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7lmYalNnfdHm8+8x6Gt4i5StwnJMcvpBleHCpAtBojQ=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H9+bR++t8z2AnyUmkcuThLfDpkzPzm253nxMM/ewdpA=</DigestValue>
    </Reference>
  </SignedInfo>
  <SignatureValue>MD3fO0pIk5rQQbaM2Zk/HnMEFYITXyT/zOiA3LPXN8wcu9i3IojoV7TjalmtyHseuOeQkb5gut/L
tI0SexUOusAq8WK/3PNJ+J4q/JxdSz1bvKe3e89z54yZx2gJiHXiPx1sNanYIgBzibURBQyQc4mf
b6Cl8l1eXx1mXd4auvPT5U4ogKkU68Ri18+orfQbh9VQVe1ZtPk0qnaE8eLDIrAybzfey9am9xZn
YyeNi9QKdX5J/e3yF3ugIcFU6KtSDgcyIcWyJM1M9r13gvX3YBfG3sOSjVozLzswsGhOad4ziE8U
Ge/ES5NsAUmt21EgBrFS0+aapEThLbclCrCxLQ==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bvdongdekQWE7sGWE2n7G8/vOumYF3eVGsdTONZE9iA=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kV1EZoEK+3AC5mwt/Xqk+PdyGcXRe7Pjp6hkDYs9TyI=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8wphnLLicvSeDRSbI71it1HzJgSwbmYpFlinDyk6cSk=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2025-10-27T07:15:49Z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2025-10-27T07:15:49Z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2025-10-27T04:01:08Z</dcterms:modified>
</cp:coreProperties>
</file>