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FF - QUY DAU TU CAN BANG LINH HOAT TECHCOM - 11561238 - BIDB599999\BAO CAO DINH KY\NAM 2025\BAO CAO QUY\QUÝ 3\"/>
    </mc:Choice>
  </mc:AlternateContent>
  <bookViews>
    <workbookView showSheetTabs="0" xWindow="0" yWindow="0" windowWidth="28800" windowHeight="1188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TM_BCTC!$A$1:$H$203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6" i="1" l="1"/>
  <c r="G175" i="1"/>
  <c r="G174" i="1"/>
  <c r="G173" i="1"/>
  <c r="G172" i="1"/>
  <c r="G169" i="1"/>
  <c r="G168" i="1"/>
  <c r="G167" i="1"/>
  <c r="G185" i="1" l="1"/>
  <c r="H185" i="1"/>
  <c r="H184" i="1"/>
  <c r="H183" i="1"/>
  <c r="H174" i="1"/>
  <c r="H171" i="1"/>
  <c r="H169" i="1"/>
  <c r="H166" i="1"/>
  <c r="G162" i="1"/>
  <c r="H162" i="1"/>
  <c r="E133" i="1"/>
  <c r="F133" i="1"/>
  <c r="G133" i="1"/>
  <c r="D133" i="1"/>
  <c r="E141" i="1"/>
  <c r="F141" i="1"/>
  <c r="G141" i="1"/>
  <c r="H141" i="1"/>
  <c r="D141" i="1"/>
  <c r="H122" i="1" l="1"/>
  <c r="H132" i="1" l="1"/>
  <c r="H130" i="1"/>
  <c r="F185" i="1" l="1"/>
  <c r="F174" i="1"/>
  <c r="G166" i="1" l="1"/>
  <c r="F169" i="1" l="1"/>
  <c r="G122" i="1" l="1"/>
  <c r="F171" i="1" l="1"/>
  <c r="F166" i="1"/>
  <c r="H131" i="1"/>
  <c r="H133" i="1" s="1"/>
  <c r="G171" i="1" l="1"/>
</calcChain>
</file>

<file path=xl/sharedStrings.xml><?xml version="1.0" encoding="utf-8"?>
<sst xmlns="http://schemas.openxmlformats.org/spreadsheetml/2006/main" count="359" uniqueCount="270">
  <si>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</si>
  <si>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</si>
  <si>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</si>
  <si>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</si>
  <si>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</si>
  <si>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</si>
  <si>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</si>
  <si>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</si>
  <si>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</si>
  <si>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</si>
  <si>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</si>
  <si>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</si>
  <si>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</si>
  <si>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</si>
  <si>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</si>
  <si>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</si>
  <si>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</si>
  <si>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</si>
  <si>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</si>
  <si>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</si>
  <si>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</si>
  <si>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</si>
  <si>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</si>
  <si>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</si>
  <si>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</si>
  <si>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</si>
  <si>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</si>
  <si>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</si>
  <si>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</si>
  <si>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</si>
  <si>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</si>
  <si>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</si>
  <si>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</si>
  <si>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</si>
  <si>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</si>
  <si>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</si>
  <si>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</si>
  <si>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</si>
  <si>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</si>
  <si>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</si>
  <si>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</si>
  <si>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</si>
  <si>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</si>
  <si>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</si>
  <si>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</si>
  <si>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</si>
  <si>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</si>
  <si>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</si>
  <si>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</si>
  <si>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</si>
  <si>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</si>
  <si>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</si>
  <si>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</si>
  <si>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</si>
  <si>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</si>
  <si>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</si>
  <si>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</si>
  <si>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</si>
  <si>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t>Kế toán</t>
  </si>
  <si>
    <t>Kế toán trưởng</t>
  </si>
  <si>
    <r>
      <t xml:space="preserve">Tên Công ty quản lý quỹ:
</t>
    </r>
    <r>
      <rPr>
        <sz val="14"/>
        <rFont val="Times New Roman"/>
        <family val="1"/>
      </rPr>
      <t>Fund Management Company:</t>
    </r>
  </si>
  <si>
    <r>
      <rPr>
        <b/>
        <sz val="14"/>
        <rFont val="Times New Roman"/>
        <family val="1"/>
      </rPr>
      <t>Tên ngân hàng giám sát:</t>
    </r>
    <r>
      <rPr>
        <sz val="14"/>
        <rFont val="Times New Roman"/>
        <family val="1"/>
      </rPr>
      <t xml:space="preserve">
Supervising bank: </t>
    </r>
  </si>
  <si>
    <r>
      <rPr>
        <b/>
        <sz val="14"/>
        <rFont val="Times New Roman"/>
        <family val="1"/>
      </rPr>
      <t>Tên Quỹ:</t>
    </r>
    <r>
      <rPr>
        <sz val="14"/>
        <rFont val="Times New Roman"/>
        <family val="1"/>
      </rPr>
      <t xml:space="preserve">
Fund name: </t>
    </r>
  </si>
  <si>
    <r>
      <rPr>
        <b/>
        <sz val="14"/>
        <rFont val="Times New Roman"/>
        <family val="1"/>
      </rPr>
      <t>Ngày lập báo cáo:</t>
    </r>
    <r>
      <rPr>
        <sz val="14"/>
        <rFont val="Times New Roman"/>
        <family val="1"/>
      </rPr>
      <t xml:space="preserve">
Reporting Date:</t>
    </r>
  </si>
  <si>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</si>
  <si>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</si>
  <si>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</si>
  <si>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</si>
  <si>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t>Tiền gửi có kỳ hạn gốc không quá 3 tháng</t>
  </si>
  <si>
    <t>Tiền gửi ngân hàng cho hoạt động Quỹ mở tại Ngân hàng lưu ký</t>
  </si>
  <si>
    <r>
      <rPr>
        <b/>
        <sz val="14"/>
        <rFont val="Times New Roman"/>
        <family val="1"/>
      </rPr>
      <t xml:space="preserve">Ngân Hàng TMCP Đầu tư và Phát triển Việt Nam - Chi nhánh Hà Thành
</t>
    </r>
    <r>
      <rPr>
        <sz val="14"/>
        <rFont val="Times New Roman"/>
        <family val="1"/>
      </rPr>
      <t>Bank for Investment and Development of Vietnam JSC - Ha Thanh Branch</t>
    </r>
  </si>
  <si>
    <t>Trái phiếu</t>
  </si>
  <si>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</si>
  <si>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</si>
  <si>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</si>
  <si>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</si>
  <si>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</si>
  <si>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</si>
  <si>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</si>
  <si>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</si>
  <si>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</si>
  <si>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</si>
  <si>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</si>
  <si>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</si>
  <si>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</si>
  <si>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</si>
  <si>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</si>
  <si>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</si>
  <si>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</si>
  <si>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</si>
  <si>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</si>
  <si>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t>Bà ………</t>
  </si>
  <si>
    <t>Ông……</t>
  </si>
  <si>
    <t>Bà ….</t>
  </si>
  <si>
    <r>
      <rPr>
        <b/>
        <i/>
        <sz val="14"/>
        <rFont val="Times New Roman"/>
        <family val="1"/>
      </rPr>
      <t>- Xác định giá trị tài sản ròng (NAV)</t>
    </r>
  </si>
  <si>
    <r>
      <t>+</t>
    </r>
    <r>
      <rPr>
        <b/>
        <sz val="14"/>
        <rFont val="Times New Roman"/>
        <family val="1"/>
      </rPr>
      <t>Ngày định giá:</t>
    </r>
    <r>
      <rPr>
        <sz val="14"/>
        <rFont val="Times New Roman"/>
        <family val="1"/>
      </rPr>
      <t xml:space="preserve"> Là ngày mà Công ty Quản Lý Quỹ xác định giá trị tài sản ròng của Quỹ theo quy định tại Luật chứng khoán và Điều lệ Quỹ</t>
    </r>
  </si>
  <si>
    <r>
      <t>+</t>
    </r>
    <r>
      <rPr>
        <b/>
        <sz val="14"/>
        <rFont val="Times New Roman"/>
        <family val="1"/>
      </rPr>
      <t>Xác định Giá trị tài sản ròng của Quỹ</t>
    </r>
    <r>
      <rPr>
        <sz val="14"/>
        <rFont val="Times New Roman"/>
        <family val="1"/>
      </rPr>
      <t>: Giá trị tài sản ròng của Quỹ được xác định hàng ngày và cuối tháng. Trong trường hợp ngày định giá rơi vào ngày nghỉ hoặc ngày lễ thì ngày định giá là ngày làm việc kế tiếp liền ngay sau đó. Đối với kỳ định giá hàng tháng, ngày định giá là ngày đầu tiên của tháng tiếp theo và không thay đổi kể cả trường hợp ngày định giá rơi vào ngày nghỉ hoặc ngày lễ.
Giá trị tài sản ròng cho mỗi Đơn vị quỹ bằng Giá trị tài sản ròng của Quỹ chia cho tổng số Đơn vị Quỹ đang lưu hành tại ngày giao dịch gần nhất trước ngày định giá.
Giá trị tài sản ròng là tổng giá trị thị trường của các tài sản và các khoản đầu tư do Quỹ sở hữu trừ đi các nghĩa vụ nợ của Quỹ tính đến ngày gần nhất trước ngày định giá
Giá trị tài sản ròng được tính cho mỗi ngày giao dịch của Quỹ sẽ được làm tròn xuống đến hai (02) chữ số thập phân</t>
    </r>
  </si>
  <si>
    <r>
      <t xml:space="preserve">- </t>
    </r>
    <r>
      <rPr>
        <b/>
        <i/>
        <sz val="14"/>
        <rFont val="Times New Roman"/>
        <family val="1"/>
      </rPr>
      <t>Tần suất giao dịch chứng chỉ quỹ:</t>
    </r>
    <r>
      <rPr>
        <sz val="14"/>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</si>
  <si>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</si>
  <si>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</si>
  <si>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</si>
  <si>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và các quy định pháp lý có liên quan đến việc lập và trình bày báo cáo tài chính. .</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</si>
  <si>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</si>
  <si>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</si>
  <si>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</si>
  <si>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</si>
  <si>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</si>
  <si>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</si>
  <si>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</si>
  <si>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</si>
  <si>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</si>
  <si>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</si>
  <si>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</si>
  <si>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</si>
  <si>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</si>
  <si>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</si>
  <si>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của Bộ Tài chính hướng dẫn về việc thành lập và quản lý quỹ mở và được Ban Đại diện Quỹ phê duyệt</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</si>
  <si>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</si>
  <si>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</si>
  <si>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</si>
  <si>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</si>
  <si>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</si>
  <si>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</si>
  <si>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</si>
  <si>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</si>
  <si>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</si>
  <si>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</si>
  <si>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</si>
  <si>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</si>
  <si>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</si>
  <si>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</si>
  <si>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Các Chứng chỉ Quỹ với quyền hưởng cổ tức được phân loại là vốn chủ sở hữu. Mỗi đơn vị quỹ có mệnh giá là 10,000 đồng Việt Nam</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</si>
  <si>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</si>
  <si>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</si>
  <si>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</si>
  <si>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</si>
  <si>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</si>
  <si>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</si>
  <si>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</si>
  <si>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</si>
  <si>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</si>
  <si>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</si>
  <si>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</si>
  <si>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</si>
  <si>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</si>
  <si>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</si>
  <si>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</si>
  <si>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r>
      <rPr>
        <b/>
        <sz val="14"/>
        <rFont val="Times New Roman"/>
        <family val="1"/>
      </rPr>
      <t>-Tiền lãi :</t>
    </r>
    <r>
      <rPr>
        <sz val="14"/>
        <rFont val="Times New Roman"/>
        <family val="1"/>
      </rPr>
      <t>Thu nhập lãi từ các khoản tiền gửi tại ngân hàng và trái phiếu được ghi nhận vào báo cáo thu nhập trên cơ sở dự thu trừ khi khả năng thu lãi không chắc chắn</t>
    </r>
  </si>
  <si>
    <r>
      <rPr>
        <b/>
        <sz val="14"/>
        <rFont val="Times New Roman"/>
        <family val="1"/>
      </rPr>
      <t xml:space="preserve">-Cổ tức: </t>
    </r>
    <r>
      <rPr>
        <sz val="14"/>
        <rFont val="Times New Roman"/>
        <family val="1"/>
      </rPr>
      <t>Thu nhập cổ tức được ghi nhận vào Báo cáo kết quả hoạt động khi quyền nhận cổ tức của Quỹ được thiết lập.</t>
    </r>
  </si>
  <si>
    <r>
      <rPr>
        <b/>
        <sz val="14"/>
        <rFont val="Times New Roman"/>
        <family val="1"/>
      </rPr>
      <t>-Thu nhập từ hoạt động kinh doanh chứng khoán :</t>
    </r>
    <r>
      <rPr>
        <sz val="14"/>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</si>
  <si>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</si>
  <si>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</si>
  <si>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</si>
  <si>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</si>
  <si>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</si>
  <si>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</si>
  <si>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</si>
  <si>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</si>
  <si>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</si>
  <si>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</si>
  <si>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</si>
  <si>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</si>
  <si>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</si>
  <si>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trả cổ tức cho Nhà Đầu tư</t>
  </si>
  <si>
    <t>Khi Quỹ trả cổ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và do Bộ Tài chính ban hành và Công văn số 10945/BTC-TCT ngày 19 tháng 8 năm 2010 của Tổng Cục Thuế về chính sách thuế đối với việc chia cổ tức cho tổ chức đầu tư. Theo đó, khi trả cổ tức cho các tổ chức đầu tư, không phân biệt tổ chức đầu tư trong nước hoặc nước ngoài, Công ty Quản lý Quỹ cần giữ lại 20% lợi nhuận được phân phối (ngoại trừ phần lợi nhuận được phân phối đã chịu thuế thu nhập doanh nghiệp ở khâu trước và lãi trái phiếu thu được từ trái phiếu thuộc diện miễn thuế theo quy định của pháp luật hiện hành). Khi trả cổ tức cho nhà đầu tư cá nhân, Công ty Quản lý Quỹ có trách nhiệm khấu trừ số thuế thu nhập cá nhân bằng 5% lợi nhuận được phân phố</t>
  </si>
  <si>
    <t>• Giao dịch mua lại chứng chỉ quỹ</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</si>
  <si>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</si>
  <si>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</si>
  <si>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</si>
  <si>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</si>
  <si>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</si>
  <si>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Các khoản mục hay số dư được quy định trong Thông tư 198/2012/TT-BTC không được thể hiện trong báo cáo tài chính này thì được hiểu là có số dư bằng không</t>
  </si>
  <si>
    <t>Tiền gửi thanh toán mua lại CCQ</t>
  </si>
  <si>
    <t>Phải trả phí môi giới</t>
  </si>
  <si>
    <r>
      <rPr>
        <b/>
        <sz val="14"/>
        <rFont val="Times New Roman"/>
        <family val="1"/>
      </rPr>
      <t xml:space="preserve">Công ty Cổ Phần Quản lý Quỹ Kỹ Thương
</t>
    </r>
    <r>
      <rPr>
        <sz val="14"/>
        <rFont val="Times New Roman"/>
        <family val="1"/>
      </rPr>
      <t>Techcom Capital Joint Stock Company</t>
    </r>
  </si>
  <si>
    <t xml:space="preserve"> Tổng Giám Đốc</t>
  </si>
  <si>
    <t>Tình hình biến động vốn chủ sở hữu</t>
  </si>
  <si>
    <t>Phải trả phí xử lý giao dịch</t>
  </si>
  <si>
    <t>Giá trị tài sản ròng</t>
  </si>
  <si>
    <t>NAV/CCQ</t>
  </si>
  <si>
    <t>5.7</t>
  </si>
  <si>
    <t>Phải trả cho Nhà đầu tư về mua lại Chứng chỉ quỹ
Payables for redemption payable to investors</t>
  </si>
  <si>
    <t>2215.1</t>
  </si>
  <si>
    <t>Phải trả cho Nhà đầu tư về mua Chứng chỉ quỹ
Payables for subscription payable to investors</t>
  </si>
  <si>
    <t>2215.2</t>
  </si>
  <si>
    <t>Phải trả thu nhập cho nhà đầu tư
 Income payable to investors</t>
  </si>
  <si>
    <t>2215.3</t>
  </si>
  <si>
    <t>Phải trả thù lao ban đại diện quỹ
Payable to Fund's Board of Representatives</t>
  </si>
  <si>
    <t>2215.4</t>
  </si>
  <si>
    <t>Phải trả phí họp đại hôi nhà đầu tư
fee for organising annual general meeting, board of representatives meeting</t>
  </si>
  <si>
    <t>2215.5</t>
  </si>
  <si>
    <t>Thuế và các khoản phải nộp Nhà nước
Taxes payables</t>
  </si>
  <si>
    <t>2215.6</t>
  </si>
  <si>
    <t>Phải trả công ty quản lý quỹ
Management fee payable</t>
  </si>
  <si>
    <t>2215.7</t>
  </si>
  <si>
    <t>Phải trả phí lưu ký
Custodian fee payables</t>
  </si>
  <si>
    <t>2215.8</t>
  </si>
  <si>
    <t>Phải trả phí giám sát
Supervising fee payable</t>
  </si>
  <si>
    <t>2215.9</t>
  </si>
  <si>
    <t>Phải trả phí quản trị quỹ
Fund administration fee payable</t>
  </si>
  <si>
    <t>2215.10</t>
  </si>
  <si>
    <t>Phải trả phí dịch vụ đại lý chuyển nhượng
Tranfer agency fee payable</t>
  </si>
  <si>
    <t>2215.11</t>
  </si>
  <si>
    <t>Phải trả phí kiểm toán
Audit fee payable</t>
  </si>
  <si>
    <t>2215.12</t>
  </si>
  <si>
    <t>Phải trả phí thường niên
Annual fee for SSC payable</t>
  </si>
  <si>
    <t>2215.13</t>
  </si>
  <si>
    <t>Phải trả phí phát hành, mua lại chứng chỉ quỹ cho Đại lý phân phối và CTQLQ
Payables for subscription and Redemption fee payable to distributors and fund management company</t>
  </si>
  <si>
    <t>2215.14</t>
  </si>
  <si>
    <t>Phai trả phí môi giới
Broker fee</t>
  </si>
  <si>
    <t>2215.15</t>
  </si>
  <si>
    <t>Phai trả phí xử lý giao dịch
Custodian service - Transaction fee Payables</t>
  </si>
  <si>
    <t>2215.16</t>
  </si>
  <si>
    <t>Phải trả khác
Other payables</t>
  </si>
  <si>
    <t>2215.17</t>
  </si>
  <si>
    <t>Phải trả về mua cổ phiếu
Payables from shares</t>
  </si>
  <si>
    <t>2214.1</t>
  </si>
  <si>
    <t>Phải trả về mua trái phiếu/Repo trái phiếu
Payables from bonds/bonds repo</t>
  </si>
  <si>
    <t>2214.2</t>
  </si>
  <si>
    <t>GIÁ TRỊ TÀI SẢN RÒNG CÓ THỂ PHÂN PHỐI CHO NHÀ ĐẦU TƯ NẮM GIỮ CHỨNG CHỈ QUỸ MỞ (I-II)</t>
  </si>
  <si>
    <t>Vốn góp của Nhà đầu tư</t>
  </si>
  <si>
    <t>A.7.16</t>
  </si>
  <si>
    <t>Vốn góp phát hành 41111</t>
  </si>
  <si>
    <t>.</t>
  </si>
  <si>
    <t>Vốn góp phát hành 41112</t>
  </si>
  <si>
    <t>Thặng dư vốn góp của Nhà đầu tư</t>
  </si>
  <si>
    <t>Thặng dư vốn góp (4121)</t>
  </si>
  <si>
    <t>Thặng dư dương 41211</t>
  </si>
  <si>
    <t>Thặng dư dương 41211 - C</t>
  </si>
  <si>
    <t>Thặng dư dương 41211 - N</t>
  </si>
  <si>
    <t>Thặng dư âm 41212</t>
  </si>
  <si>
    <t>Thặng dư âm 41212 - N</t>
  </si>
  <si>
    <t>Thặng dư âm 41212 - C</t>
  </si>
  <si>
    <t>Thặng dư vốn mua lại (4122)</t>
  </si>
  <si>
    <t>Thặng dư dương 41221</t>
  </si>
  <si>
    <t>Thặng dư dương 41221 - C</t>
  </si>
  <si>
    <t>Thặng dư dương 41221 - N</t>
  </si>
  <si>
    <t>Thặng dư âm 41222</t>
  </si>
  <si>
    <t>Thặng dư âm 41222 - N</t>
  </si>
  <si>
    <t>Thặng dư âm 41222 - C</t>
  </si>
  <si>
    <t>Lợi nhuận chưa phân phối - lãi</t>
  </si>
  <si>
    <t>Lợi nhuận chưa phân phối - lỗ</t>
  </si>
  <si>
    <t>GIÁ TRỊ TÀI SẢN RÒNG QUỸ MỞ TRÊN 1 ĐƠN VỊ CHỨNG CHỈ QUỸ (IV=(I-II)/III)</t>
  </si>
  <si>
    <t>LỢI NHUẬN ĐÃ PHÂN PHỐI CHO NHÀ ĐẦU TƯ</t>
  </si>
  <si>
    <t>Lợi nhuận/Tài sản đã phân phối cho Nhà đầu tư trong năm</t>
  </si>
  <si>
    <t>A.7.18</t>
  </si>
  <si>
    <t>Lợi nhuận đã phân phối cho Nhà đầu tư lũy kế từ khi thành lập Quỹ mở đến kỳ lập báo cáo này</t>
  </si>
  <si>
    <t>CÁC CHỈ TIÊU NGOÀI BÁO CÁO TÌNH HÌNH TÀI CHÍNH</t>
  </si>
  <si>
    <t>Tài sản nhận thế chấp</t>
  </si>
  <si>
    <t>F.32.1</t>
  </si>
  <si>
    <t>Nợ khó đòi đã xử lý</t>
  </si>
  <si>
    <t>F.32.2</t>
  </si>
  <si>
    <t>Ngoại tệ các loại</t>
  </si>
  <si>
    <t>F.32.3</t>
  </si>
  <si>
    <t>Số lượng Chứng chỉ quỹ đang lưu hành</t>
  </si>
  <si>
    <t>F.32.4</t>
  </si>
  <si>
    <t>Cổ phiếu</t>
  </si>
  <si>
    <r>
      <rPr>
        <b/>
        <sz val="14"/>
        <rFont val="Times New Roman"/>
        <family val="1"/>
      </rPr>
      <t xml:space="preserve">Thông tin chung về Quỹ: </t>
    </r>
    <r>
      <rPr>
        <sz val="14"/>
        <rFont val="Times New Roman"/>
        <family val="1"/>
      </rPr>
      <t xml:space="preserve"> Quỹ đầu tư trái phiếu linh hoạt Techcom (“Quỹ TCFF”) là quỹ đầu tư trái phiếu dạng mở theo Giấy chứng nhận đăng ký thành lập quỹ đại chúng số 33/GCN-UBCK ngày 05 tháng 12 năm 2018 của Ủy Ban Chứng Khoán Nhà nước (“UBCKNN”). Ngày 05/10/2023, Quỹ được UBCKNN cấp giấy chứng nhận điều chỉnh thành lập Quỹ số 361/GCN-UBCK, đổi tên thành Quỹ Đầu tư Cân bằng Linh hoạt Techcom ("Quỹ TCFF").
Chứng chỉ Quỹ TCFF được chào bán ra công chúng lần đầu theo Giấy chứng nhận Đăng ký chào bán chứng chỉ quỹ đầu tư trái phiếu ra công chúng số 51/GCN-UBCK do UBCKNN cấp ngày 20 tháng 9 năm 2018. Theo quy định của Giấy chứng nhận này, Quỹ TCFF phát hành 5,010,000 đơn vị quỹ ra công chúng với mệnh giá là 10,000 đồng Việt Nam/đơn vị quỹ</t>
    </r>
  </si>
  <si>
    <r>
      <t xml:space="preserve">Quỹ Đầu tư Cân bằng Linh hoạt Techcom
</t>
    </r>
    <r>
      <rPr>
        <sz val="14"/>
        <rFont val="Times New Roman"/>
        <family val="1"/>
      </rPr>
      <t>TCFF</t>
    </r>
  </si>
  <si>
    <r>
      <rPr>
        <b/>
        <sz val="14"/>
        <rFont val="Times New Roman"/>
        <family val="1"/>
      </rPr>
      <t>-</t>
    </r>
    <r>
      <rPr>
        <b/>
        <i/>
        <sz val="14"/>
        <rFont val="Times New Roman"/>
        <family val="1"/>
      </rPr>
      <t xml:space="preserve"> Mục tiêu đầu tư:</t>
    </r>
    <r>
      <rPr>
        <sz val="14"/>
        <rFont val="Times New Roman"/>
        <family val="1"/>
      </rPr>
      <t xml:space="preserve"> Mục tiêu đầu tư của Quỹ là mang lại lợi nhuận dài hạn thông qua tăng trưởng vốn gốc và thu nhập trên cơ sở đánh giá, lựa chọn các tài sản có chất lượng tốt, phân bổ danh mục hợp lý và tối thiểu hóa rủi ro cho Nhà Đầu Tư.</t>
    </r>
  </si>
  <si>
    <t>Số dư bằng Không</t>
  </si>
  <si>
    <t>Tiền gửi hoạt động mua CCQ</t>
  </si>
  <si>
    <t xml:space="preserve"> </t>
  </si>
  <si>
    <t>Tiền gửi trên 3 tháng</t>
  </si>
  <si>
    <r>
      <rPr>
        <b/>
        <sz val="14"/>
        <rFont val="Times New Roman"/>
        <family val="1"/>
      </rPr>
      <t xml:space="preserve">Địa chỉ liên hệ của Quỹ: </t>
    </r>
    <r>
      <rPr>
        <sz val="14"/>
        <rFont val="Times New Roman"/>
        <family val="1"/>
      </rPr>
      <t>Tầng 20, Tòa nhà TechcomBank, số 6 phố Quang Trung, Phường Cửa Nam, Hà Nội</t>
    </r>
  </si>
  <si>
    <t>Quý 3 năm 2025</t>
  </si>
  <si>
    <r>
      <rPr>
        <b/>
        <sz val="14"/>
        <rFont val="Times New Roman"/>
        <family val="1"/>
      </rPr>
      <t>Ngày 15 tháng 10 năm 2025</t>
    </r>
    <r>
      <rPr>
        <sz val="14"/>
        <rFont val="Times New Roman"/>
        <family val="1"/>
      </rPr>
      <t xml:space="preserve">
15 Oct 2025</t>
    </r>
  </si>
  <si>
    <t>Khoản đầu tư kỳ trước (30.06.2025)</t>
  </si>
  <si>
    <t>Khoản đầu tư kỳ này (30.09.2025)</t>
  </si>
  <si>
    <r>
      <t>- Quy mô vốn ban đầu Quỹ mở</t>
    </r>
    <r>
      <rPr>
        <sz val="14"/>
        <color rgb="FFFF0000"/>
        <rFont val="Times New Roman"/>
        <family val="1"/>
      </rPr>
      <t>: Quỹ có vốn điều lệ huy động được trong đợt phát hành chứng chỉ Quỹ lần đầu ra công chúng là 50,100,000,000 đồng Việt Nam tương tương 5,010,000 chứng chỉ Quỹ. Tại ngày 30 tháng 09 năm 2025, vốn góp bằng mệnh giá của Nhà Đầu tư vào Quỹ là 77,126,609,900 đồng Việt Nam, tương đương 7,712,660.99 Chứng chỉ quỹ.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</si>
</sst>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_(* #,##0_);_(* \(#,##0\);_(* &quot;-&quot;??_);_(@_)"/>
    <numFmt numFmtId="166" formatCode="###\ ###\ ###\ ###"/>
  </numFmts>
  <fonts count="3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b/>
      <sz val="14"/>
      <name val="Times New Roman"/>
      <family val="1"/>
    </font>
    <font>
      <sz val="14"/>
      <name val="Times New Roman"/>
      <family val="1"/>
    </font>
    <font>
      <i/>
      <sz val="14"/>
      <name val="Times New Roman"/>
      <family val="1"/>
    </font>
    <font>
      <b/>
      <i/>
      <sz val="14"/>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b/>
      <i/>
      <sz val="14"/>
      <color rgb="FFFF0000"/>
      <name val="Times New Roman"/>
      <family val="1"/>
    </font>
    <font>
      <sz val="14"/>
      <color rgb="FFFF0000"/>
      <name val="Times New Roman"/>
      <family val="1"/>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40">
    <xf numFmtId="0" fontId="0" fillId="0" borderId="0"/>
    <xf numFmtId="43" fontId="7" fillId="0" borderId="0" quotePrefix="1" applyFont="0" applyFill="0" applyBorder="0" applyAlignment="0">
      <protection locked="0"/>
    </xf>
    <xf numFmtId="0" fontId="7" fillId="0" borderId="0"/>
    <xf numFmtId="43" fontId="6" fillId="0" borderId="0" applyFont="0" applyFill="0" applyBorder="0" applyAlignment="0" applyProtection="0"/>
    <xf numFmtId="0" fontId="8" fillId="0" borderId="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6" applyNumberFormat="0" applyAlignment="0" applyProtection="0"/>
    <xf numFmtId="0" fontId="21" fillId="7" borderId="7" applyNumberFormat="0" applyAlignment="0" applyProtection="0"/>
    <xf numFmtId="0" fontId="22" fillId="7" borderId="6" applyNumberFormat="0" applyAlignment="0" applyProtection="0"/>
    <xf numFmtId="0" fontId="23" fillId="0" borderId="8" applyNumberFormat="0" applyFill="0" applyAlignment="0" applyProtection="0"/>
    <xf numFmtId="0" fontId="24" fillId="8" borderId="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8" fillId="33" borderId="0" applyNumberFormat="0" applyBorder="0" applyAlignment="0" applyProtection="0"/>
    <xf numFmtId="0" fontId="29" fillId="0" borderId="0">
      <alignment vertical="top"/>
    </xf>
    <xf numFmtId="0" fontId="5" fillId="9" borderId="10" applyNumberFormat="0" applyFont="0" applyAlignment="0" applyProtection="0"/>
    <xf numFmtId="0" fontId="30" fillId="0" borderId="0">
      <alignment vertical="top"/>
    </xf>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3" fillId="0" borderId="0"/>
    <xf numFmtId="0" fontId="29" fillId="0" borderId="0">
      <alignment vertical="top"/>
    </xf>
    <xf numFmtId="0" fontId="29"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164" fontId="7" fillId="0" borderId="0" quotePrefix="1" applyFont="0" applyFill="0" applyBorder="0" applyAlignment="0">
      <protection locked="0"/>
    </xf>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7" fillId="0" borderId="0"/>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0" borderId="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31" fillId="0" borderId="0" applyNumberFormat="0" applyFill="0" applyBorder="0" applyAlignment="0" applyProtection="0"/>
    <xf numFmtId="0" fontId="1" fillId="0" borderId="0"/>
    <xf numFmtId="0" fontId="29" fillId="0" borderId="0">
      <alignment vertical="top"/>
    </xf>
    <xf numFmtId="0" fontId="29" fillId="0" borderId="0">
      <alignment vertical="top"/>
    </xf>
  </cellStyleXfs>
  <cellXfs count="112">
    <xf numFmtId="0" fontId="0" fillId="0" borderId="0" xfId="0"/>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10" fillId="2" borderId="0" xfId="0" applyFont="1" applyFill="1" applyAlignment="1">
      <alignment vertical="center"/>
    </xf>
    <xf numFmtId="0" fontId="10" fillId="2" borderId="0" xfId="2" applyFont="1" applyFill="1" applyAlignment="1" applyProtection="1">
      <alignment horizontal="center" vertical="center"/>
      <protection hidden="1"/>
    </xf>
    <xf numFmtId="0" fontId="11" fillId="2" borderId="0" xfId="0" applyFont="1" applyFill="1" applyAlignment="1">
      <alignment vertical="center" wrapText="1"/>
    </xf>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0" fontId="10" fillId="2" borderId="0" xfId="0" applyFont="1" applyFill="1" applyAlignment="1">
      <alignment horizontal="center" vertical="center"/>
    </xf>
    <xf numFmtId="3" fontId="9" fillId="2" borderId="0" xfId="2" applyNumberFormat="1" applyFont="1" applyFill="1" applyAlignment="1" applyProtection="1">
      <alignment horizontal="center" vertical="center" wrapText="1"/>
      <protection hidden="1"/>
    </xf>
    <xf numFmtId="3" fontId="9" fillId="2" borderId="0" xfId="2" applyNumberFormat="1" applyFont="1" applyFill="1" applyAlignment="1" applyProtection="1">
      <alignment horizontal="centerContinuous" vertical="center"/>
      <protection hidden="1"/>
    </xf>
    <xf numFmtId="0" fontId="10" fillId="2" borderId="0" xfId="2" applyFont="1" applyFill="1" applyAlignment="1" applyProtection="1">
      <alignment horizontal="centerContinuous" vertical="center"/>
      <protection hidden="1"/>
    </xf>
    <xf numFmtId="43" fontId="10" fillId="2" borderId="0" xfId="3" applyFont="1" applyFill="1" applyBorder="1" applyAlignment="1" applyProtection="1">
      <alignment vertical="center"/>
      <protection hidden="1"/>
    </xf>
    <xf numFmtId="3" fontId="9" fillId="2" borderId="0" xfId="2" quotePrefix="1" applyNumberFormat="1" applyFont="1" applyFill="1" applyAlignment="1" applyProtection="1">
      <alignment horizontal="center" vertical="center" wrapText="1"/>
      <protection hidden="1"/>
    </xf>
    <xf numFmtId="0" fontId="9" fillId="2" borderId="0" xfId="0" applyFont="1" applyFill="1" applyAlignment="1">
      <alignment horizontal="left" vertical="center" wrapText="1"/>
    </xf>
    <xf numFmtId="0" fontId="10" fillId="2" borderId="0" xfId="0" applyFont="1" applyFill="1" applyAlignment="1">
      <alignment vertical="center" wrapText="1"/>
    </xf>
    <xf numFmtId="0" fontId="10" fillId="2" borderId="0" xfId="0" applyFont="1" applyFill="1" applyAlignment="1">
      <alignment horizontal="left" vertical="center" wrapText="1"/>
    </xf>
    <xf numFmtId="0" fontId="9" fillId="2" borderId="0" xfId="2" applyFont="1" applyFill="1" applyAlignment="1" applyProtection="1">
      <alignment horizontal="center" vertical="center" wrapText="1"/>
      <protection hidden="1"/>
    </xf>
    <xf numFmtId="0" fontId="10" fillId="2" borderId="0" xfId="2" applyFont="1" applyFill="1" applyAlignment="1" applyProtection="1">
      <alignment vertical="center"/>
      <protection hidden="1"/>
    </xf>
    <xf numFmtId="0" fontId="11" fillId="2" borderId="0" xfId="2" applyFont="1" applyFill="1" applyAlignment="1" applyProtection="1">
      <alignment horizontal="right" vertical="center"/>
      <protection hidden="1"/>
    </xf>
    <xf numFmtId="0" fontId="9" fillId="2" borderId="0" xfId="2" applyFont="1" applyFill="1" applyAlignment="1" applyProtection="1">
      <alignment vertical="center"/>
      <protection hidden="1"/>
    </xf>
    <xf numFmtId="0" fontId="9" fillId="2" borderId="0" xfId="2" applyFont="1" applyFill="1" applyAlignment="1" applyProtection="1">
      <alignment horizontal="left" vertical="center" wrapText="1"/>
      <protection hidden="1"/>
    </xf>
    <xf numFmtId="0" fontId="9" fillId="2" borderId="0" xfId="0" applyFont="1" applyFill="1" applyAlignment="1">
      <alignment vertical="center"/>
    </xf>
    <xf numFmtId="0" fontId="9" fillId="2" borderId="0" xfId="0" quotePrefix="1" applyFont="1" applyFill="1" applyAlignment="1">
      <alignment horizontal="left" vertical="center"/>
    </xf>
    <xf numFmtId="0" fontId="9" fillId="2" borderId="0" xfId="0" applyFont="1" applyFill="1" applyAlignment="1">
      <alignment horizontal="left" vertical="center"/>
    </xf>
    <xf numFmtId="0" fontId="9" fillId="2" borderId="0" xfId="2" quotePrefix="1" applyFont="1" applyFill="1" applyAlignment="1" applyProtection="1">
      <alignment vertical="center"/>
      <protection hidden="1"/>
    </xf>
    <xf numFmtId="0" fontId="10" fillId="2" borderId="0" xfId="2" quotePrefix="1" applyFont="1" applyFill="1" applyAlignment="1" applyProtection="1">
      <alignment horizontal="left" vertical="center" wrapText="1"/>
      <protection hidden="1"/>
    </xf>
    <xf numFmtId="0" fontId="9" fillId="2" borderId="0" xfId="2" quotePrefix="1" applyFont="1" applyFill="1" applyAlignment="1" applyProtection="1">
      <alignment horizontal="justify" vertical="center" wrapText="1"/>
      <protection hidden="1"/>
    </xf>
    <xf numFmtId="0" fontId="10" fillId="2" borderId="0" xfId="2" applyFont="1" applyFill="1" applyAlignment="1" applyProtection="1">
      <alignment horizontal="left" vertical="center" wrapText="1"/>
      <protection hidden="1"/>
    </xf>
    <xf numFmtId="0" fontId="9" fillId="2" borderId="0" xfId="2" quotePrefix="1" applyFont="1" applyFill="1" applyAlignment="1" applyProtection="1">
      <alignment horizontal="center" vertical="center" wrapText="1"/>
      <protection hidden="1"/>
    </xf>
    <xf numFmtId="0" fontId="9" fillId="2" borderId="0" xfId="0" applyFont="1" applyFill="1" applyAlignment="1">
      <alignment vertical="center" wrapText="1"/>
    </xf>
    <xf numFmtId="14" fontId="9" fillId="2" borderId="0" xfId="0" applyNumberFormat="1" applyFont="1" applyFill="1" applyAlignment="1">
      <alignment horizontal="right" vertical="center" wrapText="1"/>
    </xf>
    <xf numFmtId="0" fontId="10" fillId="2" borderId="1" xfId="0" applyFont="1" applyFill="1" applyBorder="1" applyAlignment="1">
      <alignment horizontal="right" vertical="center" wrapText="1"/>
    </xf>
    <xf numFmtId="41" fontId="10" fillId="2" borderId="0" xfId="0" applyNumberFormat="1" applyFont="1" applyFill="1" applyAlignment="1">
      <alignment horizontal="right" vertical="center" wrapText="1"/>
    </xf>
    <xf numFmtId="41" fontId="10" fillId="2" borderId="0" xfId="0" applyNumberFormat="1" applyFont="1" applyFill="1" applyAlignment="1">
      <alignment vertical="center"/>
    </xf>
    <xf numFmtId="165" fontId="9" fillId="2" borderId="2" xfId="1" applyNumberFormat="1" applyFont="1" applyFill="1" applyBorder="1" applyAlignment="1">
      <alignment horizontal="right" vertical="center" wrapText="1"/>
      <protection locked="0"/>
    </xf>
    <xf numFmtId="0" fontId="9" fillId="2" borderId="0" xfId="0" applyFont="1" applyFill="1" applyAlignment="1">
      <alignment horizontal="right"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165" fontId="10" fillId="2" borderId="2" xfId="1" applyNumberFormat="1" applyFont="1" applyFill="1" applyBorder="1" applyAlignment="1">
      <alignment horizontal="right" vertical="center" wrapText="1"/>
      <protection locked="0"/>
    </xf>
    <xf numFmtId="165" fontId="10" fillId="2" borderId="0" xfId="0" applyNumberFormat="1" applyFont="1" applyFill="1" applyAlignment="1">
      <alignment vertical="center"/>
    </xf>
    <xf numFmtId="165" fontId="10" fillId="2" borderId="0" xfId="1" applyNumberFormat="1" applyFont="1" applyFill="1" applyBorder="1" applyAlignment="1">
      <alignment horizontal="right" vertical="center" wrapText="1"/>
      <protection locked="0"/>
    </xf>
    <xf numFmtId="165" fontId="9" fillId="2" borderId="0" xfId="2" applyNumberFormat="1" applyFont="1" applyFill="1" applyAlignment="1" applyProtection="1">
      <alignment vertical="center"/>
      <protection hidden="1"/>
    </xf>
    <xf numFmtId="14" fontId="9" fillId="2" borderId="0" xfId="0" applyNumberFormat="1" applyFont="1" applyFill="1" applyAlignment="1">
      <alignment horizontal="right" vertical="center"/>
    </xf>
    <xf numFmtId="0" fontId="10" fillId="2" borderId="0" xfId="0" applyFont="1" applyFill="1" applyAlignment="1">
      <alignment horizontal="right" vertical="center"/>
    </xf>
    <xf numFmtId="165" fontId="9" fillId="2" borderId="0" xfId="2" applyNumberFormat="1" applyFont="1" applyFill="1" applyAlignment="1" applyProtection="1">
      <alignment horizontal="center" vertical="center" wrapText="1"/>
      <protection hidden="1"/>
    </xf>
    <xf numFmtId="165" fontId="10" fillId="2" borderId="0" xfId="1" applyNumberFormat="1" applyFont="1" applyFill="1" applyAlignment="1">
      <alignment horizontal="right" vertical="center"/>
      <protection locked="0"/>
    </xf>
    <xf numFmtId="165" fontId="10" fillId="2" borderId="0" xfId="1" applyNumberFormat="1" applyFont="1" applyFill="1" applyBorder="1" applyAlignment="1">
      <alignment horizontal="right" vertical="center"/>
      <protection locked="0"/>
    </xf>
    <xf numFmtId="165" fontId="10" fillId="2" borderId="0" xfId="1" applyNumberFormat="1" applyFont="1" applyFill="1" applyAlignment="1">
      <alignment vertical="center"/>
      <protection locked="0"/>
    </xf>
    <xf numFmtId="165" fontId="9" fillId="2" borderId="0" xfId="1" applyNumberFormat="1" applyFont="1" applyFill="1" applyAlignment="1">
      <alignment horizontal="right" vertical="center"/>
      <protection locked="0"/>
    </xf>
    <xf numFmtId="0" fontId="9" fillId="2" borderId="0" xfId="0" applyFont="1" applyFill="1" applyAlignment="1">
      <alignment horizontal="justify" vertical="center" wrapText="1"/>
    </xf>
    <xf numFmtId="14" fontId="9" fillId="2" borderId="1" xfId="0" applyNumberFormat="1" applyFont="1" applyFill="1" applyBorder="1" applyAlignment="1">
      <alignment vertical="center" wrapText="1"/>
    </xf>
    <xf numFmtId="0" fontId="9" fillId="2" borderId="1" xfId="0" applyFont="1" applyFill="1" applyBorder="1" applyAlignment="1">
      <alignment horizontal="right" vertical="center" wrapText="1"/>
    </xf>
    <xf numFmtId="43" fontId="10" fillId="2" borderId="0" xfId="0" applyNumberFormat="1" applyFont="1" applyFill="1" applyAlignment="1">
      <alignment vertical="center"/>
    </xf>
    <xf numFmtId="43" fontId="10" fillId="2" borderId="0" xfId="1" applyFont="1" applyFill="1" applyBorder="1" applyAlignment="1" applyProtection="1">
      <alignment vertical="center"/>
    </xf>
    <xf numFmtId="43" fontId="10" fillId="2" borderId="0" xfId="1" applyFont="1" applyFill="1" applyBorder="1" applyAlignment="1" applyProtection="1">
      <alignment horizontal="right" vertical="center" wrapText="1"/>
    </xf>
    <xf numFmtId="165" fontId="10" fillId="2" borderId="0" xfId="1" applyNumberFormat="1" applyFont="1" applyFill="1" applyBorder="1" applyAlignment="1">
      <alignment vertical="center" wrapText="1"/>
      <protection locked="0"/>
    </xf>
    <xf numFmtId="165" fontId="9" fillId="2" borderId="0" xfId="1" applyNumberFormat="1" applyFont="1" applyFill="1" applyBorder="1" applyAlignment="1">
      <alignment vertical="center" wrapText="1"/>
      <protection locked="0"/>
    </xf>
    <xf numFmtId="165" fontId="9" fillId="2" borderId="0" xfId="1" applyNumberFormat="1" applyFont="1" applyFill="1" applyBorder="1" applyAlignment="1" applyProtection="1">
      <alignment vertical="center" wrapText="1"/>
    </xf>
    <xf numFmtId="165" fontId="9" fillId="2" borderId="0" xfId="1" applyNumberFormat="1" applyFont="1" applyFill="1" applyBorder="1" applyAlignment="1" applyProtection="1">
      <alignment horizontal="right" vertical="center" wrapText="1"/>
    </xf>
    <xf numFmtId="165" fontId="9" fillId="2" borderId="0" xfId="1" applyNumberFormat="1" applyFont="1" applyFill="1" applyBorder="1" applyAlignment="1">
      <alignment vertical="center"/>
      <protection locked="0"/>
    </xf>
    <xf numFmtId="165" fontId="9" fillId="2" borderId="0" xfId="1" applyNumberFormat="1" applyFont="1" applyFill="1" applyBorder="1" applyAlignment="1">
      <alignment horizontal="right" vertical="center" wrapText="1"/>
      <protection locked="0"/>
    </xf>
    <xf numFmtId="43" fontId="9" fillId="2" borderId="0" xfId="1" applyFont="1" applyFill="1" applyBorder="1" applyAlignment="1" applyProtection="1">
      <alignment vertical="center" wrapText="1"/>
    </xf>
    <xf numFmtId="165" fontId="9" fillId="2" borderId="0" xfId="2" applyNumberFormat="1" applyFont="1" applyFill="1" applyAlignment="1" applyProtection="1">
      <alignment vertical="center" wrapText="1"/>
      <protection hidden="1"/>
    </xf>
    <xf numFmtId="43" fontId="9" fillId="2" borderId="0" xfId="1" applyFont="1" applyFill="1" applyBorder="1" applyAlignment="1">
      <alignment vertical="center" wrapText="1"/>
      <protection locked="0"/>
    </xf>
    <xf numFmtId="0" fontId="10" fillId="2" borderId="0" xfId="2" applyFont="1" applyFill="1" applyAlignment="1" applyProtection="1">
      <alignment vertical="center" wrapText="1"/>
      <protection hidden="1"/>
    </xf>
    <xf numFmtId="165" fontId="10" fillId="2" borderId="0" xfId="1" applyNumberFormat="1" applyFont="1" applyFill="1" applyBorder="1" applyAlignment="1" applyProtection="1">
      <alignment horizontal="center" vertical="center"/>
      <protection hidden="1"/>
    </xf>
    <xf numFmtId="0" fontId="9" fillId="2" borderId="0" xfId="2" applyFont="1" applyFill="1" applyAlignment="1" applyProtection="1">
      <alignment horizontal="left" vertical="center"/>
      <protection hidden="1"/>
    </xf>
    <xf numFmtId="0" fontId="10" fillId="2" borderId="0" xfId="0" applyFont="1" applyFill="1" applyAlignment="1">
      <alignment horizontal="right" vertical="center" wrapText="1"/>
    </xf>
    <xf numFmtId="165" fontId="10" fillId="2" borderId="1" xfId="1" applyNumberFormat="1" applyFont="1" applyFill="1" applyBorder="1" applyAlignment="1">
      <alignment horizontal="right" vertical="center" wrapText="1"/>
      <protection locked="0"/>
    </xf>
    <xf numFmtId="165" fontId="9" fillId="2" borderId="0" xfId="0" applyNumberFormat="1" applyFont="1" applyFill="1" applyAlignment="1">
      <alignment horizontal="right" vertical="center" wrapText="1"/>
    </xf>
    <xf numFmtId="0" fontId="10" fillId="2" borderId="0" xfId="2" applyFont="1" applyFill="1" applyAlignment="1" applyProtection="1">
      <alignment horizontal="left" vertical="center"/>
      <protection hidden="1"/>
    </xf>
    <xf numFmtId="49" fontId="9" fillId="2" borderId="0" xfId="2" applyNumberFormat="1" applyFont="1" applyFill="1" applyAlignment="1" applyProtection="1">
      <alignment horizontal="center" vertical="center" wrapText="1"/>
      <protection hidden="1"/>
    </xf>
    <xf numFmtId="166" fontId="10" fillId="2" borderId="0" xfId="3" applyNumberFormat="1" applyFont="1" applyFill="1" applyBorder="1" applyAlignment="1" applyProtection="1">
      <alignment horizontal="right" vertical="center"/>
      <protection hidden="1"/>
    </xf>
    <xf numFmtId="0" fontId="9" fillId="2" borderId="0" xfId="4"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4" fontId="10" fillId="2" borderId="0" xfId="0" applyNumberFormat="1" applyFont="1" applyFill="1" applyAlignment="1">
      <alignment vertical="center"/>
    </xf>
    <xf numFmtId="164" fontId="10" fillId="2" borderId="0" xfId="0" applyNumberFormat="1" applyFont="1" applyFill="1" applyAlignment="1">
      <alignment vertical="center"/>
    </xf>
    <xf numFmtId="43" fontId="10" fillId="2" borderId="0" xfId="1" applyFont="1" applyFill="1" applyAlignment="1">
      <alignment vertical="center"/>
      <protection locked="0"/>
    </xf>
    <xf numFmtId="0" fontId="9" fillId="2" borderId="0" xfId="0" applyFont="1" applyFill="1" applyAlignment="1">
      <alignment vertical="center" wrapText="1"/>
    </xf>
    <xf numFmtId="165" fontId="9" fillId="2" borderId="0" xfId="1" applyNumberFormat="1" applyFont="1" applyFill="1" applyAlignment="1">
      <alignment vertical="center"/>
      <protection locked="0"/>
    </xf>
    <xf numFmtId="165" fontId="10" fillId="2" borderId="1" xfId="1" applyNumberFormat="1" applyFont="1" applyFill="1" applyBorder="1" applyAlignment="1">
      <alignment vertical="center"/>
      <protection locked="0"/>
    </xf>
    <xf numFmtId="165" fontId="10" fillId="2" borderId="1" xfId="1" applyNumberFormat="1" applyFont="1" applyFill="1" applyBorder="1" applyAlignment="1">
      <alignment horizontal="center" vertical="center" wrapText="1"/>
      <protection locked="0"/>
    </xf>
    <xf numFmtId="0" fontId="10" fillId="2" borderId="1" xfId="2" applyFont="1" applyFill="1" applyBorder="1" applyAlignment="1" applyProtection="1">
      <alignment vertical="center"/>
      <protection hidden="1"/>
    </xf>
    <xf numFmtId="165" fontId="9" fillId="2" borderId="0" xfId="0" applyNumberFormat="1" applyFont="1" applyFill="1" applyAlignment="1">
      <alignment vertical="center"/>
    </xf>
    <xf numFmtId="0" fontId="10" fillId="2" borderId="1" xfId="0" applyFont="1" applyFill="1" applyBorder="1" applyAlignment="1">
      <alignment vertical="center"/>
    </xf>
    <xf numFmtId="0" fontId="9" fillId="2" borderId="0" xfId="0" applyFont="1" applyFill="1" applyAlignment="1">
      <alignment horizontal="center" vertical="center" wrapText="1"/>
    </xf>
    <xf numFmtId="0" fontId="10" fillId="2" borderId="0" xfId="0" applyFont="1" applyFill="1" applyAlignment="1">
      <alignment horizontal="left" vertical="center" wrapText="1"/>
    </xf>
    <xf numFmtId="0" fontId="9" fillId="2" borderId="0" xfId="0" quotePrefix="1" applyFont="1" applyFill="1" applyAlignment="1">
      <alignment horizontal="left" vertical="center" wrapText="1"/>
    </xf>
    <xf numFmtId="0" fontId="9" fillId="2" borderId="0" xfId="0" applyFont="1" applyFill="1" applyAlignment="1">
      <alignment horizontal="left" vertical="center" wrapText="1"/>
    </xf>
    <xf numFmtId="0" fontId="10" fillId="0" borderId="0" xfId="0" applyFont="1" applyAlignment="1">
      <alignment horizontal="left" vertical="center" wrapText="1"/>
    </xf>
    <xf numFmtId="9" fontId="10" fillId="0" borderId="0" xfId="0" applyNumberFormat="1" applyFont="1" applyAlignment="1">
      <alignment horizontal="center" vertical="center" wrapText="1"/>
    </xf>
    <xf numFmtId="0" fontId="9" fillId="2" borderId="0" xfId="2" applyFont="1" applyFill="1" applyAlignment="1" applyProtection="1">
      <alignment horizontal="left" vertical="center"/>
      <protection hidden="1"/>
    </xf>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10"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10" fillId="2" borderId="0" xfId="0" applyFont="1" applyFill="1" applyAlignment="1">
      <alignment horizontal="left" vertical="center"/>
    </xf>
    <xf numFmtId="0" fontId="9" fillId="2" borderId="0" xfId="0" applyFont="1" applyFill="1" applyAlignment="1">
      <alignment horizontal="left" vertical="center"/>
    </xf>
    <xf numFmtId="0" fontId="9" fillId="2" borderId="0" xfId="2" applyFont="1" applyFill="1" applyAlignment="1" applyProtection="1">
      <alignment horizontal="left" vertical="center" wrapText="1"/>
      <protection hidden="1"/>
    </xf>
    <xf numFmtId="0" fontId="11" fillId="2" borderId="0" xfId="0" applyFont="1" applyFill="1" applyAlignment="1">
      <alignment horizontal="right" vertical="center" wrapText="1"/>
    </xf>
    <xf numFmtId="0" fontId="9" fillId="2" borderId="0" xfId="0" applyFont="1" applyFill="1" applyAlignment="1">
      <alignment vertical="center" wrapText="1"/>
    </xf>
    <xf numFmtId="0" fontId="9" fillId="0" borderId="12" xfId="0" applyFont="1" applyBorder="1" applyAlignment="1">
      <alignment horizontal="center" vertical="center" wrapText="1"/>
    </xf>
    <xf numFmtId="0" fontId="10" fillId="0" borderId="0" xfId="0" applyFont="1" applyAlignment="1">
      <alignment horizontal="left" vertical="center"/>
    </xf>
    <xf numFmtId="0" fontId="9"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3" fontId="10" fillId="2" borderId="0" xfId="0" applyNumberFormat="1" applyFont="1" applyFill="1" applyAlignment="1">
      <alignment horizontal="left" vertical="center" wrapText="1"/>
    </xf>
    <xf numFmtId="0" fontId="10" fillId="2" borderId="0" xfId="2" applyFont="1" applyFill="1" applyAlignment="1" applyProtection="1">
      <alignment horizontal="left" vertical="center"/>
      <protection hidden="1"/>
    </xf>
    <xf numFmtId="0" fontId="9" fillId="2" borderId="0" xfId="2" quotePrefix="1" applyFont="1" applyFill="1" applyAlignment="1" applyProtection="1">
      <alignment horizontal="justify" vertical="center" wrapText="1"/>
      <protection hidden="1"/>
    </xf>
    <xf numFmtId="0" fontId="32" fillId="2" borderId="0" xfId="2" quotePrefix="1" applyFont="1" applyFill="1" applyAlignment="1" applyProtection="1">
      <alignment horizontal="justify" vertical="center" wrapText="1"/>
      <protection hidden="1"/>
    </xf>
    <xf numFmtId="0" fontId="33" fillId="2" borderId="0" xfId="2" applyFont="1" applyFill="1" applyAlignment="1" applyProtection="1">
      <alignment horizontal="justify" vertical="center" wrapText="1"/>
      <protection hidden="1"/>
    </xf>
  </cellXfs>
  <cellStyles count="140">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3"/>
    <cellStyle name="Comma 2 2" xfId="107"/>
    <cellStyle name="Comma 2 3" xfId="78"/>
    <cellStyle name="Comma 3" xfId="77"/>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U203"/>
  <sheetViews>
    <sheetView tabSelected="1" view="pageBreakPreview" zoomScale="70" zoomScaleNormal="70" zoomScaleSheetLayoutView="70" workbookViewId="0">
      <selection activeCell="C8" sqref="C8:G8"/>
    </sheetView>
  </sheetViews>
  <sheetFormatPr defaultColWidth="9.140625" defaultRowHeight="18.75"/>
  <cols>
    <col min="1" max="1" width="9.85546875" style="3" customWidth="1"/>
    <col min="2" max="2" width="43.85546875" style="3" customWidth="1"/>
    <col min="3" max="3" width="9.140625" style="3" customWidth="1"/>
    <col min="4" max="4" width="32.140625" style="3" customWidth="1"/>
    <col min="5" max="5" width="26.85546875" style="3" customWidth="1"/>
    <col min="6" max="6" width="25.85546875" style="3" customWidth="1"/>
    <col min="7" max="7" width="23.140625" style="3" customWidth="1"/>
    <col min="8" max="8" width="25.140625" style="3" customWidth="1"/>
    <col min="9" max="9" width="24.28515625" style="3" bestFit="1" customWidth="1"/>
    <col min="10" max="10" width="7.5703125" style="3" customWidth="1"/>
    <col min="11" max="11" width="9.140625" style="3" customWidth="1"/>
    <col min="12" max="12" width="32.7109375" style="3" hidden="1" customWidth="1"/>
    <col min="13" max="13" width="9.7109375" style="3" hidden="1" customWidth="1"/>
    <col min="14" max="15" width="25.42578125" style="3" hidden="1" customWidth="1"/>
    <col min="16" max="16" width="22.140625" style="3" hidden="1" customWidth="1"/>
    <col min="17" max="18" width="9.140625" style="3" customWidth="1"/>
    <col min="19" max="16384" width="9.140625" style="3"/>
  </cols>
  <sheetData>
    <row r="1" spans="1:9" ht="42" customHeight="1">
      <c r="A1" s="105" t="s">
        <v>66</v>
      </c>
      <c r="B1" s="105"/>
      <c r="C1" s="105"/>
      <c r="D1" s="105"/>
      <c r="E1" s="105"/>
      <c r="F1" s="105"/>
      <c r="G1" s="105"/>
      <c r="H1" s="105"/>
    </row>
    <row r="2" spans="1:9" ht="81.75" customHeight="1">
      <c r="A2" s="4"/>
      <c r="B2" s="5"/>
      <c r="C2" s="101" t="s">
        <v>0</v>
      </c>
      <c r="D2" s="101"/>
      <c r="E2" s="101"/>
      <c r="F2" s="101"/>
      <c r="G2" s="101"/>
      <c r="H2" s="101"/>
    </row>
    <row r="3" spans="1:9" ht="27" customHeight="1">
      <c r="A3" s="6"/>
      <c r="B3" s="7"/>
      <c r="C3" s="7"/>
      <c r="D3" s="7"/>
      <c r="E3" s="7"/>
      <c r="F3" s="7"/>
      <c r="G3" s="7"/>
      <c r="H3" s="8"/>
    </row>
    <row r="4" spans="1:9" ht="43.5" customHeight="1">
      <c r="A4" s="106" t="s">
        <v>65</v>
      </c>
      <c r="B4" s="106"/>
      <c r="C4" s="106"/>
      <c r="D4" s="106"/>
      <c r="E4" s="106"/>
      <c r="F4" s="106"/>
      <c r="G4" s="106"/>
      <c r="H4" s="106"/>
    </row>
    <row r="5" spans="1:9" ht="31.5" customHeight="1">
      <c r="A5" s="106" t="s">
        <v>265</v>
      </c>
      <c r="B5" s="106"/>
      <c r="C5" s="106"/>
      <c r="D5" s="106"/>
      <c r="E5" s="106"/>
      <c r="F5" s="106"/>
      <c r="G5" s="106"/>
      <c r="H5" s="106"/>
    </row>
    <row r="6" spans="1:9">
      <c r="A6" s="9"/>
      <c r="B6" s="10"/>
      <c r="C6" s="10"/>
      <c r="D6" s="10"/>
      <c r="E6" s="11"/>
      <c r="F6" s="11"/>
      <c r="G6" s="10"/>
      <c r="H6" s="12"/>
    </row>
    <row r="7" spans="1:9" ht="44.25" customHeight="1">
      <c r="A7" s="13" t="s">
        <v>1</v>
      </c>
      <c r="B7" s="14" t="s">
        <v>60</v>
      </c>
      <c r="C7" s="88" t="s">
        <v>174</v>
      </c>
      <c r="D7" s="88"/>
      <c r="E7" s="88"/>
      <c r="F7" s="88"/>
      <c r="G7" s="88"/>
      <c r="H7" s="12"/>
    </row>
    <row r="8" spans="1:9" ht="44.25" customHeight="1">
      <c r="A8" s="13" t="s">
        <v>2</v>
      </c>
      <c r="B8" s="15" t="s">
        <v>61</v>
      </c>
      <c r="C8" s="88" t="s">
        <v>70</v>
      </c>
      <c r="D8" s="88"/>
      <c r="E8" s="88"/>
      <c r="F8" s="88"/>
      <c r="G8" s="88"/>
      <c r="H8" s="12"/>
    </row>
    <row r="9" spans="1:9" ht="44.25" customHeight="1">
      <c r="A9" s="13" t="s">
        <v>3</v>
      </c>
      <c r="B9" s="15" t="s">
        <v>62</v>
      </c>
      <c r="C9" s="90" t="s">
        <v>258</v>
      </c>
      <c r="D9" s="88"/>
      <c r="E9" s="88"/>
      <c r="F9" s="88"/>
      <c r="G9" s="88"/>
      <c r="H9" s="12"/>
    </row>
    <row r="10" spans="1:9" ht="44.25" customHeight="1">
      <c r="A10" s="13" t="s">
        <v>4</v>
      </c>
      <c r="B10" s="15" t="s">
        <v>63</v>
      </c>
      <c r="C10" s="107" t="s">
        <v>266</v>
      </c>
      <c r="D10" s="98"/>
      <c r="E10" s="98"/>
      <c r="F10" s="98"/>
      <c r="G10" s="16"/>
      <c r="H10" s="12"/>
    </row>
    <row r="11" spans="1:9">
      <c r="A11" s="17"/>
      <c r="B11" s="18"/>
      <c r="C11" s="18"/>
      <c r="D11" s="18"/>
      <c r="E11" s="18"/>
      <c r="F11" s="18"/>
      <c r="G11" s="19"/>
      <c r="H11" s="12"/>
    </row>
    <row r="12" spans="1:9">
      <c r="A12" s="17" t="s">
        <v>5</v>
      </c>
      <c r="B12" s="20" t="s">
        <v>6</v>
      </c>
      <c r="C12" s="18"/>
      <c r="D12" s="18"/>
      <c r="E12" s="18"/>
      <c r="F12" s="18"/>
      <c r="G12" s="19"/>
      <c r="H12" s="12"/>
    </row>
    <row r="13" spans="1:9" ht="120.75" customHeight="1">
      <c r="A13" s="21">
        <v>1.1000000000000001</v>
      </c>
      <c r="B13" s="94" t="s">
        <v>257</v>
      </c>
      <c r="C13" s="94"/>
      <c r="D13" s="94"/>
      <c r="E13" s="94"/>
      <c r="F13" s="94"/>
      <c r="G13" s="94"/>
      <c r="H13" s="94"/>
    </row>
    <row r="14" spans="1:9" ht="25.5" customHeight="1">
      <c r="A14" s="21">
        <v>1.2</v>
      </c>
      <c r="B14" s="108" t="s">
        <v>264</v>
      </c>
      <c r="C14" s="108"/>
      <c r="D14" s="108"/>
      <c r="E14" s="108"/>
      <c r="F14" s="108"/>
      <c r="G14" s="108"/>
      <c r="H14" s="108"/>
    </row>
    <row r="15" spans="1:9" ht="26.25" customHeight="1">
      <c r="A15" s="21">
        <v>1.3</v>
      </c>
      <c r="B15" s="100" t="s">
        <v>7</v>
      </c>
      <c r="C15" s="96"/>
      <c r="D15" s="96"/>
      <c r="E15" s="96"/>
      <c r="F15" s="96"/>
      <c r="G15" s="96"/>
      <c r="H15" s="96"/>
    </row>
    <row r="16" spans="1:9" ht="64.5" customHeight="1">
      <c r="A16" s="17"/>
      <c r="B16" s="110" t="s">
        <v>269</v>
      </c>
      <c r="C16" s="111"/>
      <c r="D16" s="111"/>
      <c r="E16" s="111"/>
      <c r="F16" s="111"/>
      <c r="G16" s="111"/>
      <c r="H16" s="111"/>
      <c r="I16" s="48"/>
    </row>
    <row r="17" spans="1:9" ht="46.5" customHeight="1">
      <c r="A17" s="17"/>
      <c r="B17" s="95" t="s">
        <v>259</v>
      </c>
      <c r="C17" s="94"/>
      <c r="D17" s="94"/>
      <c r="E17" s="94"/>
      <c r="F17" s="94"/>
      <c r="G17" s="94"/>
      <c r="H17" s="94"/>
      <c r="I17" s="79"/>
    </row>
    <row r="18" spans="1:9" ht="29.25" customHeight="1">
      <c r="A18" s="17"/>
      <c r="B18" s="95" t="s">
        <v>94</v>
      </c>
      <c r="C18" s="94"/>
      <c r="D18" s="94"/>
      <c r="E18" s="94"/>
      <c r="F18" s="94"/>
      <c r="G18" s="94"/>
      <c r="H18" s="94"/>
    </row>
    <row r="19" spans="1:9" ht="29.25" customHeight="1">
      <c r="A19" s="17"/>
      <c r="B19" s="95" t="s">
        <v>95</v>
      </c>
      <c r="C19" s="94"/>
      <c r="D19" s="94"/>
      <c r="E19" s="94"/>
      <c r="F19" s="94"/>
      <c r="G19" s="94"/>
      <c r="H19" s="94"/>
    </row>
    <row r="20" spans="1:9" ht="132" customHeight="1">
      <c r="A20" s="17"/>
      <c r="B20" s="95" t="s">
        <v>96</v>
      </c>
      <c r="C20" s="94"/>
      <c r="D20" s="94"/>
      <c r="E20" s="94"/>
      <c r="F20" s="94"/>
      <c r="G20" s="94"/>
      <c r="H20" s="94"/>
    </row>
    <row r="21" spans="1:9" ht="86.25" customHeight="1">
      <c r="A21" s="17"/>
      <c r="B21" s="95" t="s">
        <v>97</v>
      </c>
      <c r="C21" s="95"/>
      <c r="D21" s="95"/>
      <c r="E21" s="95"/>
      <c r="F21" s="95"/>
      <c r="G21" s="95"/>
      <c r="H21" s="95"/>
    </row>
    <row r="22" spans="1:9" ht="18" customHeight="1">
      <c r="A22" s="17"/>
      <c r="B22" s="109" t="s">
        <v>98</v>
      </c>
      <c r="C22" s="109"/>
      <c r="D22" s="109"/>
      <c r="E22" s="109"/>
      <c r="F22" s="109"/>
      <c r="G22" s="109"/>
      <c r="H22" s="109"/>
    </row>
    <row r="23" spans="1:9" ht="27" customHeight="1">
      <c r="A23" s="17"/>
      <c r="B23" s="95" t="s">
        <v>99</v>
      </c>
      <c r="C23" s="94"/>
      <c r="D23" s="94"/>
      <c r="E23" s="94"/>
      <c r="F23" s="94"/>
      <c r="G23" s="94"/>
      <c r="H23" s="94"/>
    </row>
    <row r="24" spans="1:9" ht="27.75" customHeight="1">
      <c r="A24" s="17" t="s">
        <v>8</v>
      </c>
      <c r="B24" s="20" t="s">
        <v>9</v>
      </c>
      <c r="C24" s="17"/>
      <c r="D24" s="20"/>
      <c r="E24" s="17"/>
      <c r="F24" s="20"/>
      <c r="G24" s="17"/>
      <c r="H24" s="20"/>
    </row>
    <row r="25" spans="1:9" ht="27" customHeight="1">
      <c r="A25" s="17">
        <v>2.1</v>
      </c>
      <c r="B25" s="20" t="s">
        <v>10</v>
      </c>
      <c r="C25" s="18"/>
      <c r="D25" s="18"/>
      <c r="E25" s="18"/>
      <c r="F25" s="18"/>
      <c r="G25" s="19"/>
      <c r="H25" s="12"/>
    </row>
    <row r="26" spans="1:9" ht="34.5" customHeight="1">
      <c r="A26" s="17"/>
      <c r="B26" s="94" t="s">
        <v>87</v>
      </c>
      <c r="C26" s="95"/>
      <c r="D26" s="95"/>
      <c r="E26" s="95"/>
      <c r="F26" s="95"/>
      <c r="G26" s="95"/>
      <c r="H26" s="95"/>
    </row>
    <row r="27" spans="1:9" ht="23.25" customHeight="1">
      <c r="A27" s="17">
        <v>2.2000000000000002</v>
      </c>
      <c r="B27" s="20" t="s">
        <v>11</v>
      </c>
      <c r="C27" s="18"/>
      <c r="D27" s="18"/>
      <c r="E27" s="18"/>
      <c r="F27" s="18"/>
      <c r="G27" s="19"/>
      <c r="H27" s="12"/>
    </row>
    <row r="28" spans="1:9" ht="24" customHeight="1">
      <c r="A28" s="17"/>
      <c r="B28" s="18" t="s">
        <v>12</v>
      </c>
      <c r="C28" s="18"/>
      <c r="D28" s="18"/>
      <c r="E28" s="18"/>
      <c r="F28" s="18"/>
      <c r="G28" s="19"/>
      <c r="H28" s="12"/>
    </row>
    <row r="29" spans="1:9" ht="24" customHeight="1">
      <c r="A29" s="17" t="s">
        <v>13</v>
      </c>
      <c r="B29" s="20" t="s">
        <v>14</v>
      </c>
      <c r="C29" s="17"/>
      <c r="D29" s="20"/>
      <c r="E29" s="17"/>
      <c r="F29" s="20"/>
      <c r="G29" s="17"/>
      <c r="H29" s="20"/>
    </row>
    <row r="30" spans="1:9" ht="22.5" customHeight="1">
      <c r="A30" s="17">
        <v>3.1</v>
      </c>
      <c r="B30" s="20" t="s">
        <v>15</v>
      </c>
      <c r="C30" s="18"/>
      <c r="D30" s="18"/>
      <c r="E30" s="18"/>
      <c r="F30" s="18"/>
      <c r="G30" s="19"/>
      <c r="H30" s="12"/>
    </row>
    <row r="31" spans="1:9" ht="45.75" customHeight="1">
      <c r="A31" s="17"/>
      <c r="B31" s="94" t="s">
        <v>100</v>
      </c>
      <c r="C31" s="95"/>
      <c r="D31" s="95"/>
      <c r="E31" s="95"/>
      <c r="F31" s="95"/>
      <c r="G31" s="95"/>
      <c r="H31" s="95"/>
    </row>
    <row r="32" spans="1:9" ht="23.25" customHeight="1">
      <c r="A32" s="17">
        <v>3.2</v>
      </c>
      <c r="B32" s="22" t="s">
        <v>16</v>
      </c>
      <c r="C32" s="18"/>
      <c r="D32" s="18"/>
      <c r="E32" s="18"/>
      <c r="F32" s="18"/>
      <c r="G32" s="19"/>
      <c r="H32" s="12"/>
    </row>
    <row r="33" spans="1:8" ht="69" customHeight="1">
      <c r="A33" s="17"/>
      <c r="B33" s="96" t="s">
        <v>101</v>
      </c>
      <c r="C33" s="97"/>
      <c r="D33" s="97"/>
      <c r="E33" s="97"/>
      <c r="F33" s="97"/>
      <c r="G33" s="97"/>
      <c r="H33" s="97"/>
    </row>
    <row r="34" spans="1:8" ht="25.5" customHeight="1">
      <c r="A34" s="17">
        <v>3.3</v>
      </c>
      <c r="B34" s="22" t="s">
        <v>17</v>
      </c>
      <c r="C34" s="18"/>
      <c r="D34" s="18"/>
      <c r="E34" s="18"/>
      <c r="F34" s="18"/>
      <c r="G34" s="19"/>
      <c r="H34" s="12"/>
    </row>
    <row r="35" spans="1:8" ht="24.75" customHeight="1">
      <c r="A35" s="17"/>
      <c r="B35" s="98" t="s">
        <v>18</v>
      </c>
      <c r="C35" s="98"/>
      <c r="D35" s="98"/>
      <c r="E35" s="98"/>
      <c r="F35" s="98"/>
      <c r="G35" s="98"/>
      <c r="H35" s="98"/>
    </row>
    <row r="36" spans="1:8" ht="27.75" customHeight="1">
      <c r="A36" s="17" t="s">
        <v>19</v>
      </c>
      <c r="B36" s="20" t="s">
        <v>20</v>
      </c>
      <c r="C36" s="17"/>
      <c r="D36" s="20"/>
      <c r="E36" s="17"/>
      <c r="F36" s="20"/>
      <c r="G36" s="17"/>
      <c r="H36" s="20"/>
    </row>
    <row r="37" spans="1:8" ht="23.25" customHeight="1">
      <c r="A37" s="17">
        <v>4.0999999999999996</v>
      </c>
      <c r="B37" s="20" t="s">
        <v>21</v>
      </c>
      <c r="C37" s="18"/>
      <c r="D37" s="18"/>
      <c r="E37" s="18"/>
      <c r="F37" s="18"/>
      <c r="G37" s="19"/>
      <c r="H37" s="12"/>
    </row>
    <row r="38" spans="1:8" ht="45" customHeight="1">
      <c r="A38" s="17"/>
      <c r="B38" s="94" t="s">
        <v>88</v>
      </c>
      <c r="C38" s="95"/>
      <c r="D38" s="95"/>
      <c r="E38" s="95"/>
      <c r="F38" s="95"/>
      <c r="G38" s="95"/>
      <c r="H38" s="95"/>
    </row>
    <row r="39" spans="1:8" ht="24.75" customHeight="1">
      <c r="A39" s="17">
        <v>4.2</v>
      </c>
      <c r="B39" s="99" t="s">
        <v>22</v>
      </c>
      <c r="C39" s="99"/>
      <c r="D39" s="99"/>
      <c r="E39" s="99"/>
      <c r="F39" s="99"/>
      <c r="G39" s="19"/>
      <c r="H39" s="12"/>
    </row>
    <row r="40" spans="1:8" ht="25.5" customHeight="1">
      <c r="A40" s="17"/>
      <c r="B40" s="23" t="s">
        <v>108</v>
      </c>
      <c r="C40" s="24"/>
      <c r="D40" s="24"/>
      <c r="E40" s="24"/>
      <c r="F40" s="24"/>
      <c r="G40" s="19"/>
      <c r="H40" s="12"/>
    </row>
    <row r="41" spans="1:8" ht="25.5" customHeight="1">
      <c r="A41" s="17"/>
      <c r="B41" s="88" t="s">
        <v>102</v>
      </c>
      <c r="C41" s="88"/>
      <c r="D41" s="88"/>
      <c r="E41" s="88"/>
      <c r="F41" s="88"/>
      <c r="G41" s="88"/>
      <c r="H41" s="88"/>
    </row>
    <row r="42" spans="1:8" ht="25.5" customHeight="1">
      <c r="A42" s="17"/>
      <c r="B42" s="23" t="s">
        <v>107</v>
      </c>
      <c r="C42" s="16"/>
      <c r="D42" s="16"/>
      <c r="E42" s="16"/>
      <c r="F42" s="16"/>
      <c r="G42" s="16"/>
      <c r="H42" s="16"/>
    </row>
    <row r="43" spans="1:8" ht="24" customHeight="1">
      <c r="A43" s="17"/>
      <c r="B43" s="88" t="s">
        <v>103</v>
      </c>
      <c r="C43" s="88"/>
      <c r="D43" s="88"/>
      <c r="E43" s="88"/>
      <c r="F43" s="88"/>
      <c r="G43" s="88"/>
      <c r="H43" s="88"/>
    </row>
    <row r="44" spans="1:8" ht="42" customHeight="1">
      <c r="A44" s="17"/>
      <c r="B44" s="88" t="s">
        <v>104</v>
      </c>
      <c r="C44" s="88"/>
      <c r="D44" s="88"/>
      <c r="E44" s="88"/>
      <c r="F44" s="88"/>
      <c r="G44" s="88"/>
      <c r="H44" s="88"/>
    </row>
    <row r="45" spans="1:8" ht="24" customHeight="1">
      <c r="A45" s="17"/>
      <c r="B45" s="23" t="s">
        <v>105</v>
      </c>
      <c r="C45" s="16"/>
      <c r="D45" s="16"/>
      <c r="E45" s="16"/>
      <c r="F45" s="16"/>
      <c r="G45" s="16"/>
      <c r="H45" s="16"/>
    </row>
    <row r="46" spans="1:8" ht="24" customHeight="1">
      <c r="A46" s="17"/>
      <c r="B46" s="88" t="s">
        <v>106</v>
      </c>
      <c r="C46" s="88"/>
      <c r="D46" s="88"/>
      <c r="E46" s="88"/>
      <c r="F46" s="88"/>
      <c r="G46" s="88"/>
      <c r="H46" s="88"/>
    </row>
    <row r="47" spans="1:8" ht="24" customHeight="1">
      <c r="A47" s="17"/>
      <c r="B47" s="88" t="s">
        <v>109</v>
      </c>
      <c r="C47" s="88"/>
      <c r="D47" s="88"/>
      <c r="E47" s="88"/>
      <c r="F47" s="88"/>
      <c r="G47" s="88"/>
      <c r="H47" s="88"/>
    </row>
    <row r="48" spans="1:8" ht="24" customHeight="1">
      <c r="A48" s="17"/>
      <c r="B48" s="88" t="s">
        <v>110</v>
      </c>
      <c r="C48" s="88"/>
      <c r="D48" s="88"/>
      <c r="E48" s="88"/>
      <c r="F48" s="88"/>
      <c r="G48" s="88"/>
      <c r="H48" s="88"/>
    </row>
    <row r="49" spans="1:8" ht="24" customHeight="1">
      <c r="A49" s="17"/>
      <c r="B49" s="88" t="s">
        <v>111</v>
      </c>
      <c r="C49" s="88"/>
      <c r="D49" s="88"/>
      <c r="E49" s="88"/>
      <c r="F49" s="88"/>
      <c r="G49" s="88"/>
      <c r="H49" s="88"/>
    </row>
    <row r="50" spans="1:8" ht="24" customHeight="1">
      <c r="A50" s="17"/>
      <c r="B50" s="88" t="s">
        <v>112</v>
      </c>
      <c r="C50" s="88"/>
      <c r="D50" s="88"/>
      <c r="E50" s="88"/>
      <c r="F50" s="88"/>
      <c r="G50" s="88"/>
      <c r="H50" s="88"/>
    </row>
    <row r="51" spans="1:8" ht="24" customHeight="1">
      <c r="A51" s="17"/>
      <c r="B51" s="88" t="s">
        <v>113</v>
      </c>
      <c r="C51" s="88"/>
      <c r="D51" s="88"/>
      <c r="E51" s="88"/>
      <c r="F51" s="88"/>
      <c r="G51" s="88"/>
      <c r="H51" s="88"/>
    </row>
    <row r="52" spans="1:8" ht="42.75" customHeight="1">
      <c r="A52" s="17"/>
      <c r="B52" s="88" t="s">
        <v>114</v>
      </c>
      <c r="C52" s="88"/>
      <c r="D52" s="88"/>
      <c r="E52" s="88"/>
      <c r="F52" s="88"/>
      <c r="G52" s="88"/>
      <c r="H52" s="88"/>
    </row>
    <row r="53" spans="1:8" ht="24" customHeight="1">
      <c r="A53" s="17"/>
      <c r="B53" s="89" t="s">
        <v>115</v>
      </c>
      <c r="C53" s="90"/>
      <c r="D53" s="90"/>
      <c r="E53" s="90"/>
      <c r="F53" s="90"/>
      <c r="G53" s="90"/>
      <c r="H53" s="90"/>
    </row>
    <row r="54" spans="1:8" ht="62.25" customHeight="1">
      <c r="A54" s="17"/>
      <c r="B54" s="88" t="s">
        <v>116</v>
      </c>
      <c r="C54" s="88"/>
      <c r="D54" s="88"/>
      <c r="E54" s="88"/>
      <c r="F54" s="88"/>
      <c r="G54" s="88"/>
      <c r="H54" s="88"/>
    </row>
    <row r="55" spans="1:8" ht="24" customHeight="1">
      <c r="A55" s="17"/>
      <c r="B55" s="89" t="s">
        <v>117</v>
      </c>
      <c r="C55" s="90"/>
      <c r="D55" s="90"/>
      <c r="E55" s="90"/>
      <c r="F55" s="90"/>
      <c r="G55" s="90"/>
      <c r="H55" s="90"/>
    </row>
    <row r="56" spans="1:8" ht="24" customHeight="1">
      <c r="A56" s="17"/>
      <c r="B56" s="88" t="s">
        <v>118</v>
      </c>
      <c r="C56" s="88"/>
      <c r="D56" s="88"/>
      <c r="E56" s="88"/>
      <c r="F56" s="88"/>
      <c r="G56" s="88"/>
      <c r="H56" s="88"/>
    </row>
    <row r="57" spans="1:8" ht="24.75" customHeight="1">
      <c r="A57" s="17">
        <v>4.3</v>
      </c>
      <c r="B57" s="25" t="s">
        <v>119</v>
      </c>
      <c r="C57" s="18"/>
      <c r="D57" s="18"/>
      <c r="E57" s="18"/>
      <c r="F57" s="18"/>
      <c r="G57" s="19"/>
      <c r="H57" s="12"/>
    </row>
    <row r="58" spans="1:8" ht="43.5" customHeight="1">
      <c r="A58" s="17"/>
      <c r="B58" s="97" t="s">
        <v>120</v>
      </c>
      <c r="C58" s="97"/>
      <c r="D58" s="97"/>
      <c r="E58" s="97"/>
      <c r="F58" s="97"/>
      <c r="G58" s="97"/>
      <c r="H58" s="97"/>
    </row>
    <row r="59" spans="1:8" ht="69.75" customHeight="1">
      <c r="A59" s="17"/>
      <c r="B59" s="97" t="s">
        <v>121</v>
      </c>
      <c r="C59" s="97"/>
      <c r="D59" s="97"/>
      <c r="E59" s="97"/>
      <c r="F59" s="97"/>
      <c r="G59" s="97"/>
      <c r="H59" s="97"/>
    </row>
    <row r="60" spans="1:8" ht="38.25" customHeight="1">
      <c r="A60" s="17"/>
      <c r="B60" s="97" t="s">
        <v>122</v>
      </c>
      <c r="C60" s="97"/>
      <c r="D60" s="97"/>
      <c r="E60" s="97"/>
      <c r="F60" s="97"/>
      <c r="G60" s="97"/>
      <c r="H60" s="97"/>
    </row>
    <row r="61" spans="1:8" ht="38.25" customHeight="1" thickBot="1">
      <c r="A61" s="17"/>
      <c r="B61" s="103" t="s">
        <v>123</v>
      </c>
      <c r="C61" s="103"/>
      <c r="D61" s="103"/>
      <c r="E61" s="103" t="s">
        <v>124</v>
      </c>
      <c r="F61" s="103"/>
      <c r="G61" s="26"/>
      <c r="H61" s="26"/>
    </row>
    <row r="62" spans="1:8" ht="38.25" customHeight="1">
      <c r="A62" s="17"/>
      <c r="B62" s="104" t="s">
        <v>125</v>
      </c>
      <c r="C62" s="104"/>
      <c r="D62" s="104"/>
      <c r="E62" s="92">
        <v>0.3</v>
      </c>
      <c r="F62" s="92"/>
      <c r="G62" s="26"/>
      <c r="H62" s="26"/>
    </row>
    <row r="63" spans="1:8" ht="38.25" customHeight="1">
      <c r="A63" s="17"/>
      <c r="B63" s="91" t="s">
        <v>126</v>
      </c>
      <c r="C63" s="91"/>
      <c r="D63" s="91"/>
      <c r="E63" s="92">
        <v>0.5</v>
      </c>
      <c r="F63" s="92"/>
      <c r="G63" s="26"/>
      <c r="H63" s="26"/>
    </row>
    <row r="64" spans="1:8" ht="38.25" customHeight="1">
      <c r="A64" s="17"/>
      <c r="B64" s="91" t="s">
        <v>127</v>
      </c>
      <c r="C64" s="91"/>
      <c r="D64" s="91"/>
      <c r="E64" s="92">
        <v>0.7</v>
      </c>
      <c r="F64" s="92"/>
      <c r="G64" s="26"/>
      <c r="H64" s="26"/>
    </row>
    <row r="65" spans="1:8" ht="38.25" customHeight="1">
      <c r="A65" s="17"/>
      <c r="B65" s="91" t="s">
        <v>128</v>
      </c>
      <c r="C65" s="91"/>
      <c r="D65" s="91"/>
      <c r="E65" s="92">
        <v>1</v>
      </c>
      <c r="F65" s="92"/>
      <c r="G65" s="26"/>
      <c r="H65" s="26"/>
    </row>
    <row r="66" spans="1:8" ht="24.75" customHeight="1">
      <c r="A66" s="17">
        <v>4.4000000000000004</v>
      </c>
      <c r="B66" s="99" t="s">
        <v>23</v>
      </c>
      <c r="C66" s="99"/>
      <c r="D66" s="99"/>
      <c r="E66" s="99"/>
      <c r="F66" s="99"/>
      <c r="G66" s="19"/>
      <c r="H66" s="12"/>
    </row>
    <row r="67" spans="1:8" ht="24.75" customHeight="1">
      <c r="A67" s="17"/>
      <c r="B67" s="94" t="s">
        <v>24</v>
      </c>
      <c r="C67" s="95"/>
      <c r="D67" s="95"/>
      <c r="E67" s="95"/>
      <c r="F67" s="95"/>
      <c r="G67" s="95"/>
      <c r="H67" s="95"/>
    </row>
    <row r="68" spans="1:8" ht="24.75" customHeight="1">
      <c r="A68" s="17">
        <v>4.5</v>
      </c>
      <c r="B68" s="99" t="s">
        <v>89</v>
      </c>
      <c r="C68" s="99"/>
      <c r="D68" s="99"/>
      <c r="E68" s="99"/>
      <c r="F68" s="99"/>
      <c r="G68" s="2"/>
      <c r="H68" s="2"/>
    </row>
    <row r="69" spans="1:8" ht="60.75" customHeight="1">
      <c r="A69" s="17"/>
      <c r="B69" s="94" t="s">
        <v>129</v>
      </c>
      <c r="C69" s="95"/>
      <c r="D69" s="95"/>
      <c r="E69" s="95"/>
      <c r="F69" s="95"/>
      <c r="G69" s="95"/>
      <c r="H69" s="95"/>
    </row>
    <row r="70" spans="1:8" ht="24.75" customHeight="1">
      <c r="A70" s="17">
        <v>4.5999999999999996</v>
      </c>
      <c r="B70" s="24" t="s">
        <v>130</v>
      </c>
      <c r="C70" s="24"/>
      <c r="D70" s="24"/>
      <c r="E70" s="24"/>
      <c r="F70" s="24"/>
      <c r="G70" s="2"/>
      <c r="H70" s="2"/>
    </row>
    <row r="71" spans="1:8" ht="26.25" customHeight="1">
      <c r="A71" s="17"/>
      <c r="B71" s="94" t="s">
        <v>131</v>
      </c>
      <c r="C71" s="95"/>
      <c r="D71" s="95"/>
      <c r="E71" s="95"/>
      <c r="F71" s="95"/>
      <c r="G71" s="95"/>
      <c r="H71" s="95"/>
    </row>
    <row r="72" spans="1:8" ht="24.75" customHeight="1">
      <c r="A72" s="17"/>
      <c r="B72" s="94" t="s">
        <v>132</v>
      </c>
      <c r="C72" s="95"/>
      <c r="D72" s="95"/>
      <c r="E72" s="95"/>
      <c r="F72" s="95"/>
      <c r="G72" s="95"/>
      <c r="H72" s="95"/>
    </row>
    <row r="73" spans="1:8" ht="24.75" customHeight="1">
      <c r="A73" s="17"/>
      <c r="B73" s="27" t="s">
        <v>133</v>
      </c>
      <c r="C73" s="2"/>
      <c r="D73" s="2"/>
      <c r="E73" s="2"/>
      <c r="F73" s="2"/>
      <c r="G73" s="2"/>
      <c r="H73" s="2"/>
    </row>
    <row r="74" spans="1:8" ht="39" customHeight="1">
      <c r="A74" s="17"/>
      <c r="B74" s="94" t="s">
        <v>134</v>
      </c>
      <c r="C74" s="94"/>
      <c r="D74" s="94"/>
      <c r="E74" s="94"/>
      <c r="F74" s="94"/>
      <c r="G74" s="94"/>
      <c r="H74" s="94"/>
    </row>
    <row r="75" spans="1:8" ht="27.75" customHeight="1">
      <c r="A75" s="17"/>
      <c r="B75" s="27" t="s">
        <v>135</v>
      </c>
      <c r="C75" s="2"/>
      <c r="D75" s="2"/>
      <c r="E75" s="2"/>
      <c r="F75" s="2"/>
      <c r="G75" s="2"/>
      <c r="H75" s="2"/>
    </row>
    <row r="76" spans="1:8" ht="27.75" customHeight="1">
      <c r="A76" s="17"/>
      <c r="B76" s="94" t="s">
        <v>136</v>
      </c>
      <c r="C76" s="94"/>
      <c r="D76" s="94"/>
      <c r="E76" s="94"/>
      <c r="F76" s="94"/>
      <c r="G76" s="94"/>
      <c r="H76" s="94"/>
    </row>
    <row r="77" spans="1:8" ht="27.75" customHeight="1">
      <c r="A77" s="17"/>
      <c r="B77" s="27" t="s">
        <v>137</v>
      </c>
      <c r="C77" s="2"/>
      <c r="D77" s="2"/>
      <c r="E77" s="2"/>
      <c r="F77" s="2"/>
      <c r="G77" s="2"/>
      <c r="H77" s="2"/>
    </row>
    <row r="78" spans="1:8" ht="27.75" customHeight="1">
      <c r="A78" s="17"/>
      <c r="B78" s="94" t="s">
        <v>138</v>
      </c>
      <c r="C78" s="94"/>
      <c r="D78" s="94"/>
      <c r="E78" s="94"/>
      <c r="F78" s="94"/>
      <c r="G78" s="94"/>
      <c r="H78" s="94"/>
    </row>
    <row r="79" spans="1:8" ht="29.25" customHeight="1">
      <c r="A79" s="17"/>
      <c r="B79" s="27" t="s">
        <v>139</v>
      </c>
      <c r="C79" s="2"/>
      <c r="D79" s="2"/>
      <c r="E79" s="2"/>
      <c r="F79" s="2"/>
      <c r="G79" s="2"/>
      <c r="H79" s="2"/>
    </row>
    <row r="80" spans="1:8" ht="39" customHeight="1">
      <c r="A80" s="17"/>
      <c r="B80" s="94" t="s">
        <v>140</v>
      </c>
      <c r="C80" s="94"/>
      <c r="D80" s="94"/>
      <c r="E80" s="94"/>
      <c r="F80" s="94"/>
      <c r="G80" s="94"/>
      <c r="H80" s="94"/>
    </row>
    <row r="81" spans="1:8" ht="45.75" customHeight="1">
      <c r="A81" s="17"/>
      <c r="B81" s="94" t="s">
        <v>141</v>
      </c>
      <c r="C81" s="94"/>
      <c r="D81" s="94"/>
      <c r="E81" s="94"/>
      <c r="F81" s="94"/>
      <c r="G81" s="94"/>
      <c r="H81" s="94"/>
    </row>
    <row r="82" spans="1:8" ht="28.5" customHeight="1">
      <c r="A82" s="17"/>
      <c r="B82" s="94" t="s">
        <v>142</v>
      </c>
      <c r="C82" s="94"/>
      <c r="D82" s="94"/>
      <c r="E82" s="94"/>
      <c r="F82" s="94"/>
      <c r="G82" s="94"/>
      <c r="H82" s="94"/>
    </row>
    <row r="83" spans="1:8" ht="28.5" customHeight="1">
      <c r="A83" s="17"/>
      <c r="B83" s="94" t="s">
        <v>143</v>
      </c>
      <c r="C83" s="94"/>
      <c r="D83" s="94"/>
      <c r="E83" s="94"/>
      <c r="F83" s="94"/>
      <c r="G83" s="94"/>
      <c r="H83" s="94"/>
    </row>
    <row r="84" spans="1:8" ht="29.25" customHeight="1">
      <c r="A84" s="17"/>
      <c r="B84" s="24" t="s">
        <v>144</v>
      </c>
      <c r="C84" s="27"/>
      <c r="D84" s="27"/>
      <c r="E84" s="27"/>
      <c r="F84" s="27"/>
      <c r="G84" s="27"/>
      <c r="H84" s="27"/>
    </row>
    <row r="85" spans="1:8" ht="41.25" customHeight="1">
      <c r="A85" s="17"/>
      <c r="B85" s="94" t="s">
        <v>140</v>
      </c>
      <c r="C85" s="94"/>
      <c r="D85" s="94"/>
      <c r="E85" s="94"/>
      <c r="F85" s="94"/>
      <c r="G85" s="94"/>
      <c r="H85" s="94"/>
    </row>
    <row r="86" spans="1:8" ht="58.5" customHeight="1">
      <c r="A86" s="17"/>
      <c r="B86" s="94" t="s">
        <v>145</v>
      </c>
      <c r="C86" s="94"/>
      <c r="D86" s="94"/>
      <c r="E86" s="94"/>
      <c r="F86" s="94"/>
      <c r="G86" s="94"/>
      <c r="H86" s="94"/>
    </row>
    <row r="87" spans="1:8" ht="27" customHeight="1">
      <c r="A87" s="17">
        <v>4.7</v>
      </c>
      <c r="B87" s="100" t="s">
        <v>90</v>
      </c>
      <c r="C87" s="100"/>
      <c r="D87" s="28"/>
      <c r="E87" s="28"/>
      <c r="F87" s="28"/>
      <c r="G87" s="28"/>
      <c r="H87" s="28"/>
    </row>
    <row r="88" spans="1:8" ht="36.75" customHeight="1">
      <c r="A88" s="17"/>
      <c r="B88" s="94" t="s">
        <v>146</v>
      </c>
      <c r="C88" s="95"/>
      <c r="D88" s="95"/>
      <c r="E88" s="95"/>
      <c r="F88" s="95"/>
      <c r="G88" s="95"/>
      <c r="H88" s="95"/>
    </row>
    <row r="89" spans="1:8" ht="28.5" customHeight="1">
      <c r="A89" s="17"/>
      <c r="B89" s="95" t="s">
        <v>147</v>
      </c>
      <c r="C89" s="95"/>
      <c r="D89" s="95"/>
      <c r="E89" s="95"/>
      <c r="F89" s="95"/>
      <c r="G89" s="95"/>
      <c r="H89" s="95"/>
    </row>
    <row r="90" spans="1:8" ht="28.5" customHeight="1">
      <c r="A90" s="17"/>
      <c r="B90" s="95" t="s">
        <v>148</v>
      </c>
      <c r="C90" s="95"/>
      <c r="D90" s="95"/>
      <c r="E90" s="95"/>
      <c r="F90" s="95"/>
      <c r="G90" s="95"/>
      <c r="H90" s="95"/>
    </row>
    <row r="91" spans="1:8" ht="60.75" customHeight="1">
      <c r="A91" s="17"/>
      <c r="B91" s="95" t="s">
        <v>149</v>
      </c>
      <c r="C91" s="95"/>
      <c r="D91" s="95"/>
      <c r="E91" s="95"/>
      <c r="F91" s="95"/>
      <c r="G91" s="95"/>
      <c r="H91" s="95"/>
    </row>
    <row r="92" spans="1:8" ht="24.75" customHeight="1">
      <c r="A92" s="17">
        <v>4.8</v>
      </c>
      <c r="B92" s="22" t="s">
        <v>25</v>
      </c>
      <c r="C92" s="28"/>
      <c r="D92" s="28"/>
      <c r="E92" s="28"/>
      <c r="F92" s="28"/>
      <c r="G92" s="28"/>
      <c r="H92" s="28"/>
    </row>
    <row r="93" spans="1:8" ht="36" customHeight="1">
      <c r="A93" s="17"/>
      <c r="B93" s="94" t="s">
        <v>150</v>
      </c>
      <c r="C93" s="95"/>
      <c r="D93" s="95"/>
      <c r="E93" s="95"/>
      <c r="F93" s="95"/>
      <c r="G93" s="95"/>
      <c r="H93" s="95"/>
    </row>
    <row r="94" spans="1:8" ht="28.5" customHeight="1">
      <c r="A94" s="17"/>
      <c r="B94" s="94" t="s">
        <v>151</v>
      </c>
      <c r="C94" s="95"/>
      <c r="D94" s="95"/>
      <c r="E94" s="95"/>
      <c r="F94" s="95"/>
      <c r="G94" s="95"/>
      <c r="H94" s="95"/>
    </row>
    <row r="95" spans="1:8" ht="28.5" customHeight="1">
      <c r="A95" s="17"/>
      <c r="B95" s="94" t="s">
        <v>152</v>
      </c>
      <c r="C95" s="95"/>
      <c r="D95" s="95"/>
      <c r="E95" s="95"/>
      <c r="F95" s="95"/>
      <c r="G95" s="95"/>
      <c r="H95" s="95"/>
    </row>
    <row r="96" spans="1:8" ht="28.5" customHeight="1">
      <c r="A96" s="17"/>
      <c r="B96" s="94" t="s">
        <v>153</v>
      </c>
      <c r="C96" s="95"/>
      <c r="D96" s="95"/>
      <c r="E96" s="95"/>
      <c r="F96" s="95"/>
      <c r="G96" s="95"/>
      <c r="H96" s="95"/>
    </row>
    <row r="97" spans="1:8" ht="28.5" customHeight="1">
      <c r="A97" s="17"/>
      <c r="B97" s="94" t="s">
        <v>154</v>
      </c>
      <c r="C97" s="95"/>
      <c r="D97" s="95"/>
      <c r="E97" s="95"/>
      <c r="F97" s="95"/>
      <c r="G97" s="95"/>
      <c r="H97" s="95"/>
    </row>
    <row r="98" spans="1:8" ht="28.5" customHeight="1">
      <c r="A98" s="17"/>
      <c r="B98" s="94" t="s">
        <v>155</v>
      </c>
      <c r="C98" s="95"/>
      <c r="D98" s="95"/>
      <c r="E98" s="95"/>
      <c r="F98" s="95"/>
      <c r="G98" s="95"/>
      <c r="H98" s="95"/>
    </row>
    <row r="99" spans="1:8" ht="28.5" customHeight="1">
      <c r="A99" s="17"/>
      <c r="B99" s="94" t="s">
        <v>156</v>
      </c>
      <c r="C99" s="95"/>
      <c r="D99" s="95"/>
      <c r="E99" s="95"/>
      <c r="F99" s="95"/>
      <c r="G99" s="95"/>
      <c r="H99" s="95"/>
    </row>
    <row r="100" spans="1:8" ht="28.5" customHeight="1">
      <c r="A100" s="17"/>
      <c r="B100" s="94" t="s">
        <v>157</v>
      </c>
      <c r="C100" s="95"/>
      <c r="D100" s="95"/>
      <c r="E100" s="95"/>
      <c r="F100" s="95"/>
      <c r="G100" s="95"/>
      <c r="H100" s="95"/>
    </row>
    <row r="101" spans="1:8" ht="28.5" customHeight="1">
      <c r="A101" s="17">
        <v>4.9000000000000004</v>
      </c>
      <c r="B101" s="22" t="s">
        <v>158</v>
      </c>
      <c r="C101" s="2"/>
      <c r="D101" s="2"/>
      <c r="E101" s="2"/>
      <c r="F101" s="2"/>
      <c r="G101" s="2"/>
      <c r="H101" s="2"/>
    </row>
    <row r="102" spans="1:8" ht="57" customHeight="1">
      <c r="A102" s="17"/>
      <c r="B102" s="94" t="s">
        <v>159</v>
      </c>
      <c r="C102" s="95"/>
      <c r="D102" s="95"/>
      <c r="E102" s="95"/>
      <c r="F102" s="95"/>
      <c r="G102" s="95"/>
      <c r="H102" s="95"/>
    </row>
    <row r="103" spans="1:8" ht="45.75" customHeight="1">
      <c r="A103" s="17"/>
      <c r="B103" s="94" t="s">
        <v>160</v>
      </c>
      <c r="C103" s="95"/>
      <c r="D103" s="95"/>
      <c r="E103" s="95"/>
      <c r="F103" s="95"/>
      <c r="G103" s="95"/>
      <c r="H103" s="95"/>
    </row>
    <row r="104" spans="1:8" ht="28.5" customHeight="1">
      <c r="A104" s="17">
        <v>4.0999999999999996</v>
      </c>
      <c r="B104" s="22" t="s">
        <v>161</v>
      </c>
      <c r="C104" s="2"/>
      <c r="D104" s="2"/>
      <c r="E104" s="2"/>
      <c r="F104" s="2"/>
      <c r="G104" s="2"/>
      <c r="H104" s="2"/>
    </row>
    <row r="105" spans="1:8" ht="40.5" customHeight="1">
      <c r="A105" s="17"/>
      <c r="B105" s="94" t="s">
        <v>162</v>
      </c>
      <c r="C105" s="95"/>
      <c r="D105" s="95"/>
      <c r="E105" s="95"/>
      <c r="F105" s="95"/>
      <c r="G105" s="95"/>
      <c r="H105" s="95"/>
    </row>
    <row r="106" spans="1:8" ht="28.5" customHeight="1">
      <c r="A106" s="17"/>
      <c r="B106" s="1" t="s">
        <v>163</v>
      </c>
      <c r="C106" s="2"/>
      <c r="D106" s="2"/>
      <c r="E106" s="2"/>
      <c r="F106" s="2"/>
      <c r="G106" s="2"/>
      <c r="H106" s="2"/>
    </row>
    <row r="107" spans="1:8" ht="147" customHeight="1">
      <c r="A107" s="17"/>
      <c r="B107" s="96" t="s">
        <v>164</v>
      </c>
      <c r="C107" s="97"/>
      <c r="D107" s="97"/>
      <c r="E107" s="97"/>
      <c r="F107" s="97"/>
      <c r="G107" s="97"/>
      <c r="H107" s="97"/>
    </row>
    <row r="108" spans="1:8" ht="25.5" customHeight="1">
      <c r="A108" s="17"/>
      <c r="B108" s="1" t="s">
        <v>165</v>
      </c>
      <c r="C108" s="2"/>
      <c r="D108" s="2"/>
      <c r="E108" s="2"/>
      <c r="F108" s="2"/>
      <c r="G108" s="2"/>
      <c r="H108" s="2"/>
    </row>
    <row r="109" spans="1:8" ht="103.5" customHeight="1">
      <c r="A109" s="17"/>
      <c r="B109" s="96" t="s">
        <v>166</v>
      </c>
      <c r="C109" s="97"/>
      <c r="D109" s="97"/>
      <c r="E109" s="97"/>
      <c r="F109" s="97"/>
      <c r="G109" s="97"/>
      <c r="H109" s="97"/>
    </row>
    <row r="110" spans="1:8" ht="28.5" customHeight="1">
      <c r="A110" s="29" t="s">
        <v>169</v>
      </c>
      <c r="B110" s="22" t="s">
        <v>167</v>
      </c>
      <c r="C110" s="2"/>
      <c r="D110" s="2"/>
      <c r="E110" s="2"/>
      <c r="F110" s="2"/>
      <c r="G110" s="2"/>
      <c r="H110" s="2"/>
    </row>
    <row r="111" spans="1:8" ht="27.75" customHeight="1">
      <c r="A111" s="17"/>
      <c r="B111" s="94" t="s">
        <v>168</v>
      </c>
      <c r="C111" s="95"/>
      <c r="D111" s="95"/>
      <c r="E111" s="95"/>
      <c r="F111" s="95"/>
      <c r="G111" s="95"/>
      <c r="H111" s="95"/>
    </row>
    <row r="112" spans="1:8" ht="28.5" customHeight="1">
      <c r="A112" s="29" t="s">
        <v>170</v>
      </c>
      <c r="B112" s="22" t="s">
        <v>260</v>
      </c>
      <c r="C112" s="2"/>
      <c r="D112" s="2"/>
      <c r="E112" s="2"/>
      <c r="F112" s="2"/>
      <c r="G112" s="2"/>
      <c r="H112" s="2"/>
    </row>
    <row r="113" spans="1:10" ht="25.5" customHeight="1">
      <c r="A113" s="17"/>
      <c r="B113" s="94" t="s">
        <v>171</v>
      </c>
      <c r="C113" s="95"/>
      <c r="D113" s="95"/>
      <c r="E113" s="95"/>
      <c r="F113" s="95"/>
      <c r="G113" s="95"/>
      <c r="H113" s="95"/>
    </row>
    <row r="114" spans="1:10" ht="24" customHeight="1">
      <c r="A114" s="17" t="s">
        <v>26</v>
      </c>
      <c r="B114" s="20" t="s">
        <v>27</v>
      </c>
      <c r="C114" s="17"/>
      <c r="D114" s="20"/>
      <c r="E114" s="17"/>
      <c r="F114" s="20"/>
      <c r="G114" s="17"/>
      <c r="H114" s="20"/>
    </row>
    <row r="115" spans="1:10" ht="24" customHeight="1">
      <c r="A115" s="17">
        <v>5.0999999999999996</v>
      </c>
      <c r="B115" s="93" t="s">
        <v>67</v>
      </c>
      <c r="C115" s="93"/>
      <c r="D115" s="93"/>
      <c r="E115" s="93"/>
      <c r="F115" s="93"/>
      <c r="G115" s="93"/>
      <c r="H115" s="93"/>
    </row>
    <row r="116" spans="1:10" ht="24.75" customHeight="1">
      <c r="A116" s="17"/>
      <c r="B116" s="30"/>
      <c r="C116" s="18"/>
      <c r="D116" s="18"/>
      <c r="E116" s="18"/>
      <c r="F116" s="18"/>
      <c r="G116" s="31">
        <v>45838</v>
      </c>
      <c r="H116" s="31">
        <v>45930</v>
      </c>
    </row>
    <row r="117" spans="1:10" ht="24.75" customHeight="1">
      <c r="A117" s="17"/>
      <c r="B117" s="15"/>
      <c r="C117" s="18"/>
      <c r="D117" s="18"/>
      <c r="E117" s="18"/>
      <c r="F117" s="18"/>
      <c r="G117" s="32" t="s">
        <v>28</v>
      </c>
      <c r="H117" s="32" t="s">
        <v>28</v>
      </c>
    </row>
    <row r="118" spans="1:10" ht="24" customHeight="1">
      <c r="A118" s="17"/>
      <c r="B118" s="88" t="s">
        <v>69</v>
      </c>
      <c r="C118" s="88"/>
      <c r="D118" s="88"/>
      <c r="E118" s="88"/>
      <c r="F118" s="88"/>
      <c r="G118" s="33">
        <v>7486567721</v>
      </c>
      <c r="H118" s="33">
        <v>9430250828</v>
      </c>
    </row>
    <row r="119" spans="1:10" ht="24" customHeight="1">
      <c r="A119" s="17"/>
      <c r="B119" s="16" t="s">
        <v>261</v>
      </c>
      <c r="C119" s="16"/>
      <c r="D119" s="16"/>
      <c r="E119" s="16"/>
      <c r="F119" s="16"/>
      <c r="G119" s="33">
        <v>373637711</v>
      </c>
      <c r="H119" s="33">
        <v>407670000</v>
      </c>
      <c r="J119" s="34"/>
    </row>
    <row r="120" spans="1:10" ht="24" customHeight="1">
      <c r="A120" s="17"/>
      <c r="B120" s="16" t="s">
        <v>172</v>
      </c>
      <c r="C120" s="16"/>
      <c r="D120" s="16"/>
      <c r="E120" s="16"/>
      <c r="F120" s="16"/>
      <c r="G120" s="33">
        <v>8760528</v>
      </c>
      <c r="H120" s="33">
        <v>8538965</v>
      </c>
      <c r="J120" s="34"/>
    </row>
    <row r="121" spans="1:10" ht="24" customHeight="1">
      <c r="A121" s="17"/>
      <c r="B121" s="88" t="s">
        <v>68</v>
      </c>
      <c r="C121" s="88"/>
      <c r="D121" s="88"/>
      <c r="E121" s="18"/>
      <c r="F121" s="18"/>
      <c r="G121" s="33"/>
      <c r="H121" s="33"/>
    </row>
    <row r="122" spans="1:10">
      <c r="A122" s="17"/>
      <c r="B122" s="15"/>
      <c r="C122" s="18"/>
      <c r="D122" s="18"/>
      <c r="E122" s="18"/>
      <c r="F122" s="18"/>
      <c r="G122" s="35">
        <f>SUM(G118:G121)</f>
        <v>7868965960</v>
      </c>
      <c r="H122" s="35">
        <f>SUM(H118:H121)</f>
        <v>9846459793</v>
      </c>
    </row>
    <row r="123" spans="1:10">
      <c r="A123" s="17"/>
      <c r="B123" s="15"/>
      <c r="C123" s="18"/>
      <c r="D123" s="18"/>
      <c r="E123" s="18"/>
      <c r="F123" s="18"/>
      <c r="G123" s="36"/>
      <c r="H123" s="36"/>
    </row>
    <row r="124" spans="1:10">
      <c r="A124" s="17">
        <v>5.2</v>
      </c>
      <c r="B124" s="93" t="s">
        <v>29</v>
      </c>
      <c r="C124" s="93"/>
      <c r="D124" s="93"/>
      <c r="E124" s="93"/>
      <c r="F124" s="93"/>
      <c r="G124" s="93"/>
      <c r="H124" s="93"/>
    </row>
    <row r="125" spans="1:10">
      <c r="A125" s="17"/>
      <c r="B125" s="18" t="s">
        <v>30</v>
      </c>
      <c r="C125" s="17"/>
      <c r="D125" s="20"/>
      <c r="E125" s="17"/>
      <c r="F125" s="20"/>
      <c r="G125" s="17"/>
      <c r="H125" s="20"/>
    </row>
    <row r="126" spans="1:10">
      <c r="A126" s="17"/>
      <c r="B126" s="18"/>
      <c r="C126" s="17"/>
      <c r="D126" s="20"/>
      <c r="E126" s="17"/>
      <c r="F126" s="20"/>
      <c r="G126" s="17"/>
      <c r="H126" s="20"/>
    </row>
    <row r="127" spans="1:10">
      <c r="A127" s="17"/>
      <c r="B127" s="102" t="s">
        <v>268</v>
      </c>
      <c r="C127" s="18"/>
      <c r="D127" s="87" t="s">
        <v>31</v>
      </c>
      <c r="E127" s="76" t="s">
        <v>32</v>
      </c>
      <c r="F127" s="87" t="s">
        <v>33</v>
      </c>
      <c r="G127" s="87"/>
      <c r="H127" s="87" t="s">
        <v>34</v>
      </c>
    </row>
    <row r="128" spans="1:10">
      <c r="A128" s="17"/>
      <c r="B128" s="102"/>
      <c r="C128" s="18"/>
      <c r="D128" s="87"/>
      <c r="E128" s="76"/>
      <c r="F128" s="76" t="s">
        <v>35</v>
      </c>
      <c r="G128" s="76" t="s">
        <v>36</v>
      </c>
      <c r="H128" s="87"/>
    </row>
    <row r="129" spans="1:14">
      <c r="A129" s="17"/>
      <c r="B129" s="76"/>
      <c r="C129" s="18"/>
      <c r="D129" s="38" t="s">
        <v>28</v>
      </c>
      <c r="E129" s="38" t="s">
        <v>28</v>
      </c>
      <c r="F129" s="38" t="s">
        <v>28</v>
      </c>
      <c r="G129" s="38" t="s">
        <v>28</v>
      </c>
      <c r="H129" s="38" t="s">
        <v>28</v>
      </c>
    </row>
    <row r="130" spans="1:14" ht="18.75" customHeight="1">
      <c r="A130" s="17"/>
      <c r="B130" s="3" t="s">
        <v>71</v>
      </c>
      <c r="C130" s="18"/>
      <c r="D130" s="39">
        <v>46596240892</v>
      </c>
      <c r="E130" s="39">
        <v>46799681528</v>
      </c>
      <c r="F130" s="39">
        <v>556250988</v>
      </c>
      <c r="G130" s="39">
        <v>-352810352</v>
      </c>
      <c r="H130" s="39">
        <f>D130+F130+G130</f>
        <v>46799681528</v>
      </c>
      <c r="J130" s="40"/>
    </row>
    <row r="131" spans="1:14" ht="18.75" customHeight="1">
      <c r="A131" s="17"/>
      <c r="B131" s="3" t="s">
        <v>256</v>
      </c>
      <c r="C131" s="18"/>
      <c r="D131" s="41">
        <v>53623133667</v>
      </c>
      <c r="E131" s="41">
        <v>55816171600</v>
      </c>
      <c r="F131" s="41">
        <v>3389413969</v>
      </c>
      <c r="G131" s="41">
        <v>-1196376036</v>
      </c>
      <c r="H131" s="41">
        <f>D131+F131+G131</f>
        <v>55816171600</v>
      </c>
      <c r="J131" s="40"/>
    </row>
    <row r="132" spans="1:14" ht="18.75" customHeight="1">
      <c r="A132" s="17"/>
      <c r="B132" s="86" t="s">
        <v>263</v>
      </c>
      <c r="C132" s="18"/>
      <c r="D132" s="69">
        <v>2500000000</v>
      </c>
      <c r="E132" s="69">
        <v>2500000000</v>
      </c>
      <c r="F132" s="69"/>
      <c r="G132" s="69"/>
      <c r="H132" s="69">
        <f>D132+F132+G132</f>
        <v>2500000000</v>
      </c>
      <c r="J132" s="40"/>
    </row>
    <row r="133" spans="1:14" s="22" customFormat="1" ht="18.75" customHeight="1">
      <c r="A133" s="17"/>
      <c r="B133" s="22" t="s">
        <v>86</v>
      </c>
      <c r="C133" s="20"/>
      <c r="D133" s="61">
        <f>SUM(D130:D132)</f>
        <v>102719374559</v>
      </c>
      <c r="E133" s="61">
        <f t="shared" ref="E133:H133" si="0">SUM(E130:E132)</f>
        <v>105115853128</v>
      </c>
      <c r="F133" s="61">
        <f t="shared" si="0"/>
        <v>3945664957</v>
      </c>
      <c r="G133" s="61">
        <f t="shared" si="0"/>
        <v>-1549186388</v>
      </c>
      <c r="H133" s="61">
        <f t="shared" si="0"/>
        <v>105115853128</v>
      </c>
      <c r="J133" s="85"/>
    </row>
    <row r="134" spans="1:14" s="22" customFormat="1" ht="18.75" customHeight="1">
      <c r="A134" s="17"/>
      <c r="C134" s="20"/>
      <c r="D134" s="61"/>
      <c r="E134" s="61"/>
      <c r="F134" s="61"/>
      <c r="G134" s="61"/>
      <c r="H134" s="61"/>
      <c r="J134" s="85"/>
    </row>
    <row r="135" spans="1:14" ht="18.75" customHeight="1">
      <c r="A135" s="17"/>
      <c r="B135" s="87" t="s">
        <v>267</v>
      </c>
      <c r="C135" s="18"/>
      <c r="D135" s="80" t="s">
        <v>31</v>
      </c>
      <c r="E135" s="37" t="s">
        <v>32</v>
      </c>
      <c r="F135" s="87" t="s">
        <v>33</v>
      </c>
      <c r="G135" s="87"/>
      <c r="H135" s="87" t="s">
        <v>34</v>
      </c>
    </row>
    <row r="136" spans="1:14" ht="18.75" customHeight="1">
      <c r="A136" s="17"/>
      <c r="B136" s="87"/>
      <c r="C136" s="18"/>
      <c r="D136" s="80"/>
      <c r="E136" s="37"/>
      <c r="F136" s="37" t="s">
        <v>35</v>
      </c>
      <c r="G136" s="37" t="s">
        <v>36</v>
      </c>
      <c r="H136" s="87"/>
    </row>
    <row r="137" spans="1:14" ht="18.75" customHeight="1">
      <c r="A137" s="17"/>
      <c r="B137" s="37"/>
      <c r="C137" s="18"/>
      <c r="D137" s="38" t="s">
        <v>28</v>
      </c>
      <c r="E137" s="38" t="s">
        <v>28</v>
      </c>
      <c r="F137" s="38" t="s">
        <v>28</v>
      </c>
      <c r="G137" s="38" t="s">
        <v>28</v>
      </c>
      <c r="H137" s="38" t="s">
        <v>28</v>
      </c>
    </row>
    <row r="138" spans="1:14" ht="18.75" customHeight="1">
      <c r="A138" s="17"/>
      <c r="B138" s="3" t="s">
        <v>71</v>
      </c>
      <c r="C138" s="18"/>
      <c r="D138" s="39">
        <v>53649363257</v>
      </c>
      <c r="E138" s="39">
        <v>53312199879</v>
      </c>
      <c r="F138" s="39">
        <v>385266375</v>
      </c>
      <c r="G138" s="39">
        <v>-722429753</v>
      </c>
      <c r="H138" s="39">
        <v>53312199879</v>
      </c>
      <c r="J138" s="40"/>
    </row>
    <row r="139" spans="1:14" ht="18.75" customHeight="1">
      <c r="A139" s="17"/>
      <c r="B139" s="3" t="s">
        <v>256</v>
      </c>
      <c r="C139" s="18"/>
      <c r="D139" s="41">
        <v>45612261863</v>
      </c>
      <c r="E139" s="41">
        <v>49165844400</v>
      </c>
      <c r="F139" s="41">
        <v>3848744518</v>
      </c>
      <c r="G139" s="41">
        <v>-295161981</v>
      </c>
      <c r="H139" s="41">
        <v>49165844400</v>
      </c>
    </row>
    <row r="140" spans="1:14" ht="18.75" customHeight="1">
      <c r="A140" s="17"/>
      <c r="B140" s="84" t="s">
        <v>263</v>
      </c>
      <c r="C140" s="17"/>
      <c r="D140" s="82">
        <v>2500000000</v>
      </c>
      <c r="E140" s="83">
        <v>2500000000</v>
      </c>
      <c r="F140" s="82"/>
      <c r="G140" s="83"/>
      <c r="H140" s="82">
        <v>2500000000</v>
      </c>
    </row>
    <row r="141" spans="1:14" s="22" customFormat="1">
      <c r="A141" s="17"/>
      <c r="B141" s="22" t="s">
        <v>86</v>
      </c>
      <c r="C141" s="17"/>
      <c r="D141" s="81">
        <f>SUM(D138:D140)</f>
        <v>101761625120</v>
      </c>
      <c r="E141" s="81">
        <f t="shared" ref="E141:H141" si="1">SUM(E138:E140)</f>
        <v>104978044279</v>
      </c>
      <c r="F141" s="81">
        <f t="shared" si="1"/>
        <v>4234010893</v>
      </c>
      <c r="G141" s="81">
        <f t="shared" si="1"/>
        <v>-1017591734</v>
      </c>
      <c r="H141" s="81">
        <f t="shared" si="1"/>
        <v>104978044279</v>
      </c>
    </row>
    <row r="142" spans="1:14">
      <c r="A142" s="17"/>
      <c r="C142" s="18"/>
      <c r="D142" s="41"/>
      <c r="E142" s="41"/>
      <c r="F142" s="41"/>
      <c r="G142" s="41"/>
      <c r="H142" s="41"/>
    </row>
    <row r="143" spans="1:14">
      <c r="A143" s="17">
        <v>5.3</v>
      </c>
      <c r="B143" s="20" t="s">
        <v>64</v>
      </c>
      <c r="C143" s="17"/>
      <c r="D143" s="42"/>
      <c r="E143" s="17"/>
      <c r="F143" s="20"/>
      <c r="G143" s="17"/>
      <c r="H143" s="20"/>
      <c r="L143" s="3" t="s">
        <v>215</v>
      </c>
      <c r="M143" s="3" t="s">
        <v>216</v>
      </c>
      <c r="N143" s="3">
        <v>8362260000</v>
      </c>
    </row>
    <row r="144" spans="1:14">
      <c r="A144" s="17"/>
      <c r="B144" s="20"/>
      <c r="C144" s="17"/>
      <c r="D144" s="20"/>
      <c r="E144" s="17"/>
      <c r="F144" s="20"/>
      <c r="G144" s="43">
        <v>45838</v>
      </c>
      <c r="H144" s="43">
        <v>45930</v>
      </c>
      <c r="L144" s="3" t="s">
        <v>217</v>
      </c>
      <c r="M144" s="3" t="s">
        <v>218</v>
      </c>
    </row>
    <row r="145" spans="1:21">
      <c r="A145" s="17"/>
      <c r="B145" s="18"/>
      <c r="C145" s="17"/>
      <c r="D145" s="42"/>
      <c r="E145" s="17"/>
      <c r="F145" s="20"/>
      <c r="G145" s="44" t="s">
        <v>28</v>
      </c>
      <c r="H145" s="44" t="s">
        <v>28</v>
      </c>
      <c r="L145" s="3" t="s">
        <v>181</v>
      </c>
      <c r="M145" s="3" t="s">
        <v>182</v>
      </c>
      <c r="N145" s="3">
        <v>2019396</v>
      </c>
      <c r="O145" s="3">
        <v>3092147</v>
      </c>
    </row>
    <row r="146" spans="1:21">
      <c r="A146" s="17"/>
      <c r="B146" s="15" t="s">
        <v>76</v>
      </c>
      <c r="C146" s="17"/>
      <c r="D146" s="20"/>
      <c r="E146" s="17"/>
      <c r="F146" s="20"/>
      <c r="G146" s="39">
        <v>114593927</v>
      </c>
      <c r="H146" s="39">
        <v>111739833</v>
      </c>
      <c r="L146" s="3" t="s">
        <v>183</v>
      </c>
      <c r="M146" s="3" t="s">
        <v>184</v>
      </c>
      <c r="N146" s="3">
        <v>342120000</v>
      </c>
      <c r="O146" s="3">
        <v>38493387</v>
      </c>
    </row>
    <row r="147" spans="1:21">
      <c r="A147" s="17"/>
      <c r="B147" s="3" t="s">
        <v>77</v>
      </c>
      <c r="C147" s="17"/>
      <c r="D147" s="20"/>
      <c r="E147" s="17"/>
      <c r="F147" s="20"/>
      <c r="G147" s="41">
        <v>45000000</v>
      </c>
      <c r="H147" s="41">
        <v>45000000</v>
      </c>
      <c r="L147" s="3" t="s">
        <v>185</v>
      </c>
      <c r="M147" s="3" t="s">
        <v>186</v>
      </c>
    </row>
    <row r="148" spans="1:21">
      <c r="A148" s="17"/>
      <c r="B148" s="3" t="s">
        <v>78</v>
      </c>
      <c r="C148" s="17"/>
      <c r="D148" s="20"/>
      <c r="E148" s="17"/>
      <c r="F148" s="20"/>
      <c r="G148" s="41"/>
      <c r="H148" s="41">
        <v>20656384</v>
      </c>
      <c r="L148" s="3" t="s">
        <v>187</v>
      </c>
      <c r="M148" s="3" t="s">
        <v>188</v>
      </c>
      <c r="N148" s="3">
        <v>45000000</v>
      </c>
      <c r="O148" s="3">
        <v>45000000</v>
      </c>
    </row>
    <row r="149" spans="1:21">
      <c r="A149" s="17"/>
      <c r="B149" s="3" t="s">
        <v>79</v>
      </c>
      <c r="C149" s="17"/>
      <c r="D149" s="20"/>
      <c r="E149" s="17"/>
      <c r="F149" s="20"/>
      <c r="G149" s="41">
        <v>16500000</v>
      </c>
      <c r="H149" s="41">
        <v>16500000</v>
      </c>
      <c r="L149" s="3" t="s">
        <v>189</v>
      </c>
      <c r="M149" s="3" t="s">
        <v>190</v>
      </c>
      <c r="U149" s="3" t="s">
        <v>262</v>
      </c>
    </row>
    <row r="150" spans="1:21">
      <c r="A150" s="17"/>
      <c r="B150" s="3" t="s">
        <v>80</v>
      </c>
      <c r="C150" s="17"/>
      <c r="D150" s="20"/>
      <c r="E150" s="45"/>
      <c r="F150" s="20"/>
      <c r="G150" s="46">
        <v>5500000</v>
      </c>
      <c r="H150" s="46">
        <v>5500000</v>
      </c>
      <c r="L150" s="3" t="s">
        <v>191</v>
      </c>
      <c r="M150" s="3" t="s">
        <v>192</v>
      </c>
      <c r="N150" s="3">
        <v>1898888</v>
      </c>
      <c r="O150" s="3">
        <v>2916608</v>
      </c>
    </row>
    <row r="151" spans="1:21">
      <c r="A151" s="17"/>
      <c r="B151" s="3" t="s">
        <v>72</v>
      </c>
      <c r="C151" s="17"/>
      <c r="D151" s="20"/>
      <c r="E151" s="17"/>
      <c r="F151" s="20"/>
      <c r="G151" s="46">
        <v>1710630000</v>
      </c>
      <c r="H151" s="46"/>
      <c r="L151" s="3" t="s">
        <v>193</v>
      </c>
      <c r="M151" s="3" t="s">
        <v>194</v>
      </c>
      <c r="N151" s="3">
        <v>79207267</v>
      </c>
      <c r="O151" s="3">
        <v>74841986</v>
      </c>
    </row>
    <row r="152" spans="1:21">
      <c r="A152" s="17"/>
      <c r="B152" s="3" t="s">
        <v>74</v>
      </c>
      <c r="C152" s="17"/>
      <c r="D152" s="20"/>
      <c r="E152" s="17"/>
      <c r="F152" s="20"/>
      <c r="G152" s="46">
        <v>373637711</v>
      </c>
      <c r="H152" s="46">
        <v>407670000</v>
      </c>
      <c r="L152" s="3" t="s">
        <v>195</v>
      </c>
      <c r="M152" s="3" t="s">
        <v>196</v>
      </c>
      <c r="N152" s="3">
        <v>20118819</v>
      </c>
      <c r="O152" s="3">
        <v>20117240</v>
      </c>
    </row>
    <row r="153" spans="1:21">
      <c r="A153" s="17"/>
      <c r="B153" s="3" t="s">
        <v>75</v>
      </c>
      <c r="C153" s="17"/>
      <c r="D153" s="20"/>
      <c r="E153" s="17"/>
      <c r="F153" s="20"/>
      <c r="G153" s="47">
        <v>7760528</v>
      </c>
      <c r="H153" s="47">
        <v>7538965</v>
      </c>
      <c r="L153" s="3" t="s">
        <v>197</v>
      </c>
      <c r="M153" s="3" t="s">
        <v>198</v>
      </c>
      <c r="N153" s="3">
        <v>5500000</v>
      </c>
      <c r="O153" s="3">
        <v>5500000</v>
      </c>
    </row>
    <row r="154" spans="1:21">
      <c r="A154" s="17"/>
      <c r="B154" s="15" t="s">
        <v>81</v>
      </c>
      <c r="C154" s="17"/>
      <c r="D154" s="20"/>
      <c r="E154" s="17"/>
      <c r="F154" s="20"/>
      <c r="G154" s="41"/>
      <c r="H154" s="41"/>
      <c r="L154" s="3" t="s">
        <v>199</v>
      </c>
      <c r="M154" s="3" t="s">
        <v>200</v>
      </c>
      <c r="N154" s="3">
        <v>16500000</v>
      </c>
      <c r="O154" s="3">
        <v>16500000</v>
      </c>
    </row>
    <row r="155" spans="1:21">
      <c r="A155" s="17"/>
      <c r="B155" s="88" t="s">
        <v>82</v>
      </c>
      <c r="C155" s="88"/>
      <c r="D155" s="20"/>
      <c r="E155" s="17"/>
      <c r="F155" s="20"/>
      <c r="G155" s="41">
        <v>13200000</v>
      </c>
      <c r="H155" s="41">
        <v>13200000</v>
      </c>
      <c r="L155" s="3" t="s">
        <v>201</v>
      </c>
      <c r="M155" s="3" t="s">
        <v>202</v>
      </c>
      <c r="N155" s="3">
        <v>13200000</v>
      </c>
      <c r="O155" s="3">
        <v>13200000</v>
      </c>
    </row>
    <row r="156" spans="1:21" ht="19.5" customHeight="1">
      <c r="A156" s="17"/>
      <c r="B156" s="15" t="s">
        <v>83</v>
      </c>
      <c r="C156" s="17"/>
      <c r="D156" s="20"/>
      <c r="E156" s="17"/>
      <c r="F156" s="20"/>
      <c r="G156" s="41">
        <v>11762788</v>
      </c>
      <c r="H156" s="41">
        <v>10247083</v>
      </c>
      <c r="L156" s="3" t="s">
        <v>203</v>
      </c>
      <c r="M156" s="3" t="s">
        <v>204</v>
      </c>
      <c r="N156" s="3">
        <v>57045488</v>
      </c>
      <c r="O156" s="3">
        <v>37821364</v>
      </c>
    </row>
    <row r="157" spans="1:21">
      <c r="A157" s="17"/>
      <c r="B157" s="88" t="s">
        <v>73</v>
      </c>
      <c r="C157" s="88"/>
      <c r="D157" s="88"/>
      <c r="E157" s="88"/>
      <c r="F157" s="41"/>
      <c r="G157" s="41">
        <v>7696049</v>
      </c>
      <c r="H157" s="41">
        <v>53019078</v>
      </c>
      <c r="L157" s="3" t="s">
        <v>205</v>
      </c>
      <c r="M157" s="3" t="s">
        <v>206</v>
      </c>
      <c r="N157" s="3">
        <v>6250004</v>
      </c>
      <c r="O157" s="3">
        <v>4958884</v>
      </c>
    </row>
    <row r="158" spans="1:21">
      <c r="A158" s="17"/>
      <c r="B158" s="88" t="s">
        <v>84</v>
      </c>
      <c r="C158" s="88"/>
      <c r="D158" s="88"/>
      <c r="E158" s="88"/>
      <c r="F158" s="41"/>
      <c r="G158" s="48"/>
      <c r="H158" s="41"/>
      <c r="L158" s="3" t="s">
        <v>207</v>
      </c>
      <c r="M158" s="3" t="s">
        <v>208</v>
      </c>
      <c r="N158" s="3">
        <v>15051503</v>
      </c>
      <c r="O158" s="3">
        <v>3384043</v>
      </c>
    </row>
    <row r="159" spans="1:21" ht="18.75" customHeight="1">
      <c r="A159" s="17"/>
      <c r="B159" s="15" t="s">
        <v>85</v>
      </c>
      <c r="C159" s="17"/>
      <c r="D159" s="20"/>
      <c r="E159" s="17"/>
      <c r="F159" s="20"/>
      <c r="G159" s="41"/>
      <c r="H159" s="41">
        <v>48503012</v>
      </c>
      <c r="L159" s="3" t="s">
        <v>209</v>
      </c>
      <c r="M159" s="3" t="s">
        <v>210</v>
      </c>
    </row>
    <row r="160" spans="1:21">
      <c r="A160" s="17"/>
      <c r="B160" s="15" t="s">
        <v>173</v>
      </c>
      <c r="C160" s="17"/>
      <c r="D160" s="20"/>
      <c r="E160" s="17"/>
      <c r="F160" s="20"/>
      <c r="G160" s="41">
        <v>2607781</v>
      </c>
      <c r="H160" s="41"/>
      <c r="L160" s="3" t="s">
        <v>211</v>
      </c>
      <c r="M160" s="3" t="s">
        <v>212</v>
      </c>
    </row>
    <row r="161" spans="1:16">
      <c r="A161" s="17"/>
      <c r="B161" s="15" t="s">
        <v>177</v>
      </c>
      <c r="C161" s="17"/>
      <c r="D161" s="20"/>
      <c r="E161" s="17"/>
      <c r="F161" s="20"/>
      <c r="G161" s="69">
        <v>711213</v>
      </c>
      <c r="H161" s="69"/>
      <c r="L161" s="3" t="s">
        <v>213</v>
      </c>
      <c r="M161" s="3" t="s">
        <v>214</v>
      </c>
    </row>
    <row r="162" spans="1:16">
      <c r="A162" s="17"/>
      <c r="B162" s="20" t="s">
        <v>86</v>
      </c>
      <c r="C162" s="17"/>
      <c r="D162" s="20"/>
      <c r="E162" s="17"/>
      <c r="F162" s="20"/>
      <c r="G162" s="49">
        <f>SUM(G146:G161)</f>
        <v>2309599997</v>
      </c>
      <c r="H162" s="49">
        <f>SUM(H146:H161)</f>
        <v>739574355</v>
      </c>
    </row>
    <row r="163" spans="1:16" ht="19.5" customHeight="1">
      <c r="A163" s="17">
        <v>5.4</v>
      </c>
      <c r="B163" s="20" t="s">
        <v>176</v>
      </c>
      <c r="C163" s="20"/>
      <c r="D163" s="20"/>
      <c r="E163" s="20"/>
      <c r="F163" s="20"/>
      <c r="G163" s="20"/>
      <c r="H163" s="20"/>
    </row>
    <row r="164" spans="1:16" ht="24" customHeight="1">
      <c r="A164" s="17"/>
      <c r="B164" s="50"/>
      <c r="C164" s="18"/>
      <c r="F164" s="51">
        <v>45838</v>
      </c>
      <c r="G164" s="52" t="s">
        <v>37</v>
      </c>
      <c r="H164" s="51">
        <v>45930</v>
      </c>
    </row>
    <row r="165" spans="1:16" ht="24" customHeight="1">
      <c r="A165" s="17"/>
      <c r="B165" s="50" t="s">
        <v>38</v>
      </c>
      <c r="C165" s="18"/>
      <c r="F165" s="50"/>
      <c r="G165" s="50"/>
      <c r="H165" s="50"/>
      <c r="L165" s="3" t="s">
        <v>219</v>
      </c>
      <c r="N165" s="77">
        <v>80459382575</v>
      </c>
      <c r="O165" s="77">
        <v>78478861375</v>
      </c>
      <c r="P165" s="77">
        <v>1980521200</v>
      </c>
    </row>
    <row r="166" spans="1:16" ht="24" customHeight="1">
      <c r="A166" s="17"/>
      <c r="B166" s="15" t="s">
        <v>39</v>
      </c>
      <c r="C166" s="18"/>
      <c r="D166" s="53"/>
      <c r="E166" s="40"/>
      <c r="F166" s="54">
        <f>F167/10000</f>
        <v>173502659.03999999</v>
      </c>
      <c r="G166" s="55">
        <f>G167/10000</f>
        <v>3512336.92</v>
      </c>
      <c r="H166" s="54">
        <f>H167/10000</f>
        <v>177014995.96000001</v>
      </c>
      <c r="L166" s="3" t="s">
        <v>220</v>
      </c>
      <c r="M166" s="3" t="s">
        <v>221</v>
      </c>
      <c r="N166" s="77">
        <v>61686967300</v>
      </c>
      <c r="O166" s="77">
        <v>61406487600</v>
      </c>
      <c r="P166" s="77">
        <v>280479700</v>
      </c>
    </row>
    <row r="167" spans="1:16" ht="24" customHeight="1">
      <c r="A167" s="17"/>
      <c r="B167" s="15" t="s">
        <v>40</v>
      </c>
      <c r="C167" s="18"/>
      <c r="F167" s="56">
        <v>1735026590400</v>
      </c>
      <c r="G167" s="41">
        <f>H167-F167</f>
        <v>35123369200</v>
      </c>
      <c r="H167" s="56">
        <v>1770149959600</v>
      </c>
      <c r="I167" s="78"/>
      <c r="L167" s="3" t="s">
        <v>38</v>
      </c>
      <c r="M167" s="3" t="s">
        <v>221</v>
      </c>
      <c r="N167" s="77">
        <v>1557274345200</v>
      </c>
      <c r="O167" s="77">
        <v>1546650087300</v>
      </c>
      <c r="P167" s="77">
        <v>10624257900</v>
      </c>
    </row>
    <row r="168" spans="1:16" ht="24" customHeight="1">
      <c r="A168" s="17"/>
      <c r="B168" s="15" t="s">
        <v>41</v>
      </c>
      <c r="C168" s="18"/>
      <c r="F168" s="56">
        <v>216921226620</v>
      </c>
      <c r="G168" s="41">
        <f>H168-F168</f>
        <v>17317767031</v>
      </c>
      <c r="H168" s="56">
        <v>234238993651</v>
      </c>
      <c r="L168" s="3" t="s">
        <v>222</v>
      </c>
      <c r="N168" s="77">
        <v>50100000000</v>
      </c>
      <c r="O168" s="77">
        <v>50100000000</v>
      </c>
      <c r="P168" s="3" t="s">
        <v>223</v>
      </c>
    </row>
    <row r="169" spans="1:16" ht="24.75" customHeight="1">
      <c r="A169" s="17"/>
      <c r="B169" s="88" t="s">
        <v>42</v>
      </c>
      <c r="C169" s="88"/>
      <c r="F169" s="57">
        <f>SUM(F167:F168)</f>
        <v>1951947817020</v>
      </c>
      <c r="G169" s="57">
        <f>SUM(G167:G168)</f>
        <v>52441136231</v>
      </c>
      <c r="H169" s="57">
        <f>SUM(H167:H168)</f>
        <v>2004388953251</v>
      </c>
      <c r="L169" s="3" t="s">
        <v>224</v>
      </c>
      <c r="N169" s="77">
        <v>1507174345200</v>
      </c>
      <c r="O169" s="77">
        <v>1496550087300</v>
      </c>
      <c r="P169" s="77">
        <v>10624257900</v>
      </c>
    </row>
    <row r="170" spans="1:16" ht="24" customHeight="1">
      <c r="A170" s="17"/>
      <c r="B170" s="50" t="s">
        <v>43</v>
      </c>
      <c r="C170" s="18"/>
      <c r="F170" s="58"/>
      <c r="G170" s="59"/>
      <c r="H170" s="58"/>
      <c r="L170" s="3" t="s">
        <v>43</v>
      </c>
      <c r="M170" s="3" t="s">
        <v>221</v>
      </c>
      <c r="N170" s="77">
        <v>-1495587377900</v>
      </c>
      <c r="O170" s="77">
        <v>-1485243599700</v>
      </c>
      <c r="P170" s="77">
        <v>-10343778200</v>
      </c>
    </row>
    <row r="171" spans="1:16" ht="24" customHeight="1">
      <c r="A171" s="17"/>
      <c r="B171" s="15" t="s">
        <v>39</v>
      </c>
      <c r="C171" s="18"/>
      <c r="F171" s="54">
        <f>F172/10000</f>
        <v>-165626931.52000001</v>
      </c>
      <c r="G171" s="55">
        <f>G172/10000</f>
        <v>-3675403.45</v>
      </c>
      <c r="H171" s="54">
        <f>H172/10000</f>
        <v>-169302334.97</v>
      </c>
      <c r="L171" s="3" t="s">
        <v>43</v>
      </c>
      <c r="N171" s="77">
        <v>1495587377900</v>
      </c>
      <c r="O171" s="77">
        <v>1485243599700</v>
      </c>
      <c r="P171" s="77">
        <v>10343778200</v>
      </c>
    </row>
    <row r="172" spans="1:16" ht="24" customHeight="1">
      <c r="A172" s="17"/>
      <c r="B172" s="15" t="s">
        <v>40</v>
      </c>
      <c r="C172" s="18"/>
      <c r="F172" s="56">
        <v>-1656269315200</v>
      </c>
      <c r="G172" s="41">
        <f>H172-F172</f>
        <v>-36754034500</v>
      </c>
      <c r="H172" s="56">
        <v>-1693023349700</v>
      </c>
      <c r="J172" s="40"/>
      <c r="L172" s="3" t="s">
        <v>225</v>
      </c>
      <c r="M172" s="3" t="s">
        <v>221</v>
      </c>
      <c r="N172" s="77">
        <v>-1318870722</v>
      </c>
      <c r="O172" s="77">
        <v>-1410011191</v>
      </c>
      <c r="P172" s="77">
        <v>91140469</v>
      </c>
    </row>
    <row r="173" spans="1:16" ht="24" customHeight="1">
      <c r="A173" s="17"/>
      <c r="B173" s="15" t="s">
        <v>41</v>
      </c>
      <c r="C173" s="18"/>
      <c r="F173" s="56">
        <v>-210643228580</v>
      </c>
      <c r="G173" s="41">
        <f>H173-F173</f>
        <v>-18108952661</v>
      </c>
      <c r="H173" s="56">
        <v>-228752181241</v>
      </c>
      <c r="J173" s="40"/>
      <c r="L173" s="3" t="s">
        <v>226</v>
      </c>
      <c r="N173" s="77">
        <v>144563753560</v>
      </c>
      <c r="O173" s="77">
        <v>141514534939</v>
      </c>
      <c r="P173" s="77">
        <v>3049218621</v>
      </c>
    </row>
    <row r="174" spans="1:16" ht="22.5" customHeight="1">
      <c r="A174" s="17"/>
      <c r="B174" s="15" t="s">
        <v>44</v>
      </c>
      <c r="C174" s="18"/>
      <c r="F174" s="57">
        <f>SUM(F172:F173)</f>
        <v>-1866912543780</v>
      </c>
      <c r="G174" s="57">
        <f>SUM(G172:G173)</f>
        <v>-54862987161</v>
      </c>
      <c r="H174" s="57">
        <f>SUM(H172:H173)</f>
        <v>-1921775530941</v>
      </c>
      <c r="J174" s="40"/>
      <c r="L174" s="3" t="s">
        <v>227</v>
      </c>
      <c r="N174" s="77">
        <v>144563753560</v>
      </c>
      <c r="O174" s="77">
        <v>141514534939</v>
      </c>
      <c r="P174" s="77">
        <v>3049218621</v>
      </c>
    </row>
    <row r="175" spans="1:16" ht="24" customHeight="1">
      <c r="A175" s="17"/>
      <c r="B175" s="30" t="s">
        <v>45</v>
      </c>
      <c r="C175" s="18"/>
      <c r="F175" s="60">
        <v>27602690735</v>
      </c>
      <c r="G175" s="61">
        <f>H175-F175</f>
        <v>4459703357</v>
      </c>
      <c r="H175" s="60">
        <v>32062394092</v>
      </c>
      <c r="L175" s="3" t="s">
        <v>228</v>
      </c>
      <c r="N175" s="77">
        <v>144563753560</v>
      </c>
      <c r="O175" s="77">
        <v>141514534939</v>
      </c>
      <c r="P175" s="77">
        <v>3049218621</v>
      </c>
    </row>
    <row r="176" spans="1:16" ht="25.5" customHeight="1">
      <c r="A176" s="17"/>
      <c r="B176" s="30" t="s">
        <v>46</v>
      </c>
      <c r="C176" s="18"/>
      <c r="F176" s="62">
        <v>7875727.5199999996</v>
      </c>
      <c r="G176" s="62">
        <f>H176-F176</f>
        <v>-163066.52999999933</v>
      </c>
      <c r="H176" s="62">
        <v>7712660.9900000002</v>
      </c>
      <c r="L176" s="3" t="s">
        <v>229</v>
      </c>
      <c r="N176" s="3" t="s">
        <v>223</v>
      </c>
      <c r="O176" s="3" t="s">
        <v>223</v>
      </c>
      <c r="P176" s="3" t="s">
        <v>223</v>
      </c>
    </row>
    <row r="177" spans="1:16" ht="24" customHeight="1">
      <c r="A177" s="17"/>
      <c r="B177" s="30" t="s">
        <v>178</v>
      </c>
      <c r="C177" s="18"/>
      <c r="F177" s="58">
        <v>112637963975</v>
      </c>
      <c r="G177" s="63"/>
      <c r="H177" s="58">
        <v>114675816402</v>
      </c>
      <c r="J177" s="40"/>
      <c r="L177" s="3" t="s">
        <v>230</v>
      </c>
      <c r="N177" s="3" t="s">
        <v>223</v>
      </c>
      <c r="O177" s="3" t="s">
        <v>223</v>
      </c>
      <c r="P177" s="3" t="s">
        <v>223</v>
      </c>
    </row>
    <row r="178" spans="1:16" ht="24" customHeight="1">
      <c r="A178" s="17"/>
      <c r="B178" s="30" t="s">
        <v>179</v>
      </c>
      <c r="C178" s="18"/>
      <c r="F178" s="64">
        <v>14301.91</v>
      </c>
      <c r="G178" s="65"/>
      <c r="H178" s="64">
        <v>14868.51</v>
      </c>
      <c r="L178" s="3" t="s">
        <v>231</v>
      </c>
      <c r="N178" s="3" t="s">
        <v>223</v>
      </c>
      <c r="O178" s="3" t="s">
        <v>223</v>
      </c>
      <c r="P178" s="3" t="s">
        <v>223</v>
      </c>
    </row>
    <row r="179" spans="1:16">
      <c r="A179" s="17"/>
      <c r="B179" s="4"/>
      <c r="C179" s="66"/>
      <c r="D179" s="66"/>
      <c r="E179" s="66"/>
      <c r="F179" s="66"/>
      <c r="G179" s="4"/>
      <c r="H179" s="4"/>
      <c r="L179" s="3" t="s">
        <v>232</v>
      </c>
      <c r="N179" s="3" t="s">
        <v>223</v>
      </c>
      <c r="O179" s="3" t="s">
        <v>223</v>
      </c>
      <c r="P179" s="3" t="s">
        <v>223</v>
      </c>
    </row>
    <row r="180" spans="1:16">
      <c r="A180" s="17">
        <v>5.5</v>
      </c>
      <c r="B180" s="67" t="s">
        <v>47</v>
      </c>
      <c r="C180" s="66"/>
      <c r="D180" s="66"/>
      <c r="E180" s="66"/>
      <c r="F180" s="66"/>
      <c r="G180" s="4"/>
      <c r="H180" s="4"/>
      <c r="L180" s="3" t="s">
        <v>233</v>
      </c>
      <c r="N180" s="77">
        <v>-145882624282</v>
      </c>
      <c r="O180" s="77">
        <v>-142924546130</v>
      </c>
      <c r="P180" s="77">
        <v>-2958078152</v>
      </c>
    </row>
    <row r="181" spans="1:16" ht="24" customHeight="1">
      <c r="A181" s="17"/>
      <c r="B181" s="15"/>
      <c r="C181" s="18"/>
      <c r="F181" s="31">
        <v>45838</v>
      </c>
      <c r="G181" s="36" t="s">
        <v>48</v>
      </c>
      <c r="H181" s="31">
        <v>45930</v>
      </c>
      <c r="L181" s="3" t="s">
        <v>234</v>
      </c>
      <c r="N181" s="77">
        <v>-145882624282</v>
      </c>
      <c r="O181" s="77">
        <v>-142924546130</v>
      </c>
      <c r="P181" s="77">
        <v>-2958078152</v>
      </c>
    </row>
    <row r="182" spans="1:16" ht="24" customHeight="1">
      <c r="A182" s="17"/>
      <c r="B182" s="15"/>
      <c r="C182" s="18"/>
      <c r="F182" s="68" t="s">
        <v>28</v>
      </c>
      <c r="G182" s="68" t="s">
        <v>28</v>
      </c>
      <c r="H182" s="68" t="s">
        <v>28</v>
      </c>
      <c r="L182" s="3" t="s">
        <v>235</v>
      </c>
      <c r="N182" s="3" t="s">
        <v>223</v>
      </c>
      <c r="O182" s="3" t="s">
        <v>223</v>
      </c>
      <c r="P182" s="3" t="s">
        <v>223</v>
      </c>
    </row>
    <row r="183" spans="1:16" ht="24" customHeight="1">
      <c r="A183" s="17"/>
      <c r="B183" s="15" t="s">
        <v>49</v>
      </c>
      <c r="C183" s="18"/>
      <c r="F183" s="39">
        <v>24386271576</v>
      </c>
      <c r="G183" s="39">
        <v>5279643947</v>
      </c>
      <c r="H183" s="39">
        <f>F183+G183</f>
        <v>29665915523</v>
      </c>
      <c r="L183" s="3" t="s">
        <v>236</v>
      </c>
      <c r="N183" s="77">
        <v>145882624282</v>
      </c>
      <c r="O183" s="77">
        <v>142924546130</v>
      </c>
      <c r="P183" s="77">
        <v>2958078152</v>
      </c>
    </row>
    <row r="184" spans="1:16" ht="24" customHeight="1">
      <c r="A184" s="17"/>
      <c r="B184" s="15" t="s">
        <v>50</v>
      </c>
      <c r="C184" s="18"/>
      <c r="F184" s="69">
        <v>3216419159</v>
      </c>
      <c r="G184" s="69">
        <v>-819940590</v>
      </c>
      <c r="H184" s="69">
        <f>F184+G184</f>
        <v>2396478569</v>
      </c>
      <c r="L184" s="3" t="s">
        <v>237</v>
      </c>
      <c r="N184" s="3" t="s">
        <v>223</v>
      </c>
      <c r="O184" s="3" t="s">
        <v>223</v>
      </c>
      <c r="P184" s="3" t="s">
        <v>223</v>
      </c>
    </row>
    <row r="185" spans="1:16">
      <c r="A185" s="17"/>
      <c r="B185" s="30" t="s">
        <v>51</v>
      </c>
      <c r="C185" s="30"/>
      <c r="F185" s="70">
        <f>F183+F184</f>
        <v>27602690735</v>
      </c>
      <c r="G185" s="70">
        <f t="shared" ref="G185:H185" si="2">G183+G184</f>
        <v>4459703357</v>
      </c>
      <c r="H185" s="70">
        <f t="shared" si="2"/>
        <v>32062394092</v>
      </c>
      <c r="L185" s="3" t="s">
        <v>238</v>
      </c>
      <c r="N185" s="3" t="s">
        <v>223</v>
      </c>
      <c r="O185" s="3" t="s">
        <v>223</v>
      </c>
      <c r="P185" s="3" t="s">
        <v>223</v>
      </c>
    </row>
    <row r="186" spans="1:16">
      <c r="A186" s="17"/>
      <c r="B186" s="14"/>
      <c r="C186" s="14"/>
      <c r="D186" s="14"/>
      <c r="E186" s="18"/>
      <c r="F186" s="36"/>
      <c r="G186" s="15"/>
      <c r="H186" s="36"/>
      <c r="L186" s="3" t="s">
        <v>239</v>
      </c>
      <c r="N186" s="3" t="s">
        <v>223</v>
      </c>
      <c r="O186" s="3" t="s">
        <v>223</v>
      </c>
      <c r="P186" s="3" t="s">
        <v>223</v>
      </c>
    </row>
    <row r="187" spans="1:16" ht="21.75" customHeight="1">
      <c r="A187" s="17">
        <v>5.6</v>
      </c>
      <c r="B187" s="67" t="s">
        <v>52</v>
      </c>
      <c r="C187" s="67"/>
      <c r="D187" s="67"/>
      <c r="E187" s="67"/>
      <c r="F187" s="67"/>
      <c r="G187" s="67"/>
      <c r="H187" s="67"/>
      <c r="L187" s="3" t="s">
        <v>47</v>
      </c>
      <c r="M187" s="3" t="s">
        <v>221</v>
      </c>
      <c r="N187" s="77">
        <v>20091285997</v>
      </c>
      <c r="O187" s="77">
        <v>18482384966</v>
      </c>
      <c r="P187" s="77">
        <v>1608901031</v>
      </c>
    </row>
    <row r="188" spans="1:16" ht="21.75" customHeight="1">
      <c r="A188" s="17"/>
      <c r="B188" s="71" t="s">
        <v>53</v>
      </c>
      <c r="C188" s="71"/>
      <c r="D188" s="71"/>
      <c r="E188" s="71"/>
      <c r="F188" s="71"/>
      <c r="G188" s="71"/>
      <c r="H188" s="71"/>
      <c r="L188" s="3" t="s">
        <v>240</v>
      </c>
      <c r="N188" s="77">
        <v>20091285997</v>
      </c>
      <c r="O188" s="77">
        <v>18482384966</v>
      </c>
      <c r="P188" s="77">
        <v>1608901031</v>
      </c>
    </row>
    <row r="189" spans="1:16">
      <c r="A189" s="17"/>
      <c r="B189" s="4"/>
      <c r="C189" s="4"/>
      <c r="D189" s="4"/>
      <c r="E189" s="4"/>
      <c r="F189" s="4"/>
      <c r="G189" s="4"/>
      <c r="H189" s="4"/>
      <c r="L189" s="3" t="s">
        <v>241</v>
      </c>
      <c r="N189" s="3" t="s">
        <v>223</v>
      </c>
      <c r="O189" s="3" t="s">
        <v>223</v>
      </c>
      <c r="P189" s="3" t="s">
        <v>223</v>
      </c>
    </row>
    <row r="190" spans="1:16" ht="22.5" customHeight="1">
      <c r="A190" s="72" t="s">
        <v>180</v>
      </c>
      <c r="B190" s="20" t="s">
        <v>54</v>
      </c>
      <c r="C190" s="20"/>
      <c r="D190" s="4"/>
      <c r="E190" s="4"/>
      <c r="F190" s="4"/>
      <c r="G190" s="4"/>
      <c r="H190" s="4"/>
      <c r="L190" s="3" t="s">
        <v>242</v>
      </c>
      <c r="N190" s="77">
        <v>13043.17</v>
      </c>
      <c r="O190" s="77">
        <v>12780.22</v>
      </c>
      <c r="P190" s="3">
        <v>262.95</v>
      </c>
    </row>
    <row r="191" spans="1:16" ht="22.5" customHeight="1">
      <c r="A191" s="17"/>
      <c r="B191" s="18" t="s">
        <v>55</v>
      </c>
      <c r="C191" s="18"/>
      <c r="D191" s="18"/>
      <c r="E191" s="18"/>
      <c r="F191" s="18"/>
      <c r="G191" s="19"/>
      <c r="H191" s="12"/>
      <c r="L191" s="3" t="s">
        <v>243</v>
      </c>
      <c r="N191" s="3" t="s">
        <v>223</v>
      </c>
      <c r="O191" s="3" t="s">
        <v>223</v>
      </c>
      <c r="P191" s="3" t="s">
        <v>223</v>
      </c>
    </row>
    <row r="192" spans="1:16">
      <c r="A192" s="17"/>
      <c r="B192" s="71"/>
      <c r="C192" s="71"/>
      <c r="D192" s="71"/>
      <c r="E192" s="71"/>
      <c r="F192" s="4"/>
      <c r="G192" s="73"/>
      <c r="H192" s="12"/>
      <c r="L192" s="3" t="s">
        <v>244</v>
      </c>
      <c r="M192" s="3" t="s">
        <v>245</v>
      </c>
      <c r="N192" s="3" t="s">
        <v>223</v>
      </c>
      <c r="O192" s="3" t="s">
        <v>223</v>
      </c>
      <c r="P192" s="3" t="s">
        <v>223</v>
      </c>
    </row>
    <row r="193" spans="2:16">
      <c r="B193" s="74" t="s">
        <v>56</v>
      </c>
      <c r="E193" s="74" t="s">
        <v>57</v>
      </c>
      <c r="G193" s="74" t="s">
        <v>57</v>
      </c>
      <c r="L193" s="3" t="s">
        <v>246</v>
      </c>
      <c r="M193" s="3" t="s">
        <v>245</v>
      </c>
      <c r="N193" s="3" t="s">
        <v>223</v>
      </c>
      <c r="O193" s="3" t="s">
        <v>223</v>
      </c>
      <c r="P193" s="3" t="s">
        <v>223</v>
      </c>
    </row>
    <row r="194" spans="2:16">
      <c r="L194" s="3" t="s">
        <v>247</v>
      </c>
      <c r="N194" s="3" t="s">
        <v>223</v>
      </c>
      <c r="O194" s="3" t="s">
        <v>223</v>
      </c>
      <c r="P194" s="3" t="s">
        <v>223</v>
      </c>
    </row>
    <row r="195" spans="2:16">
      <c r="L195" s="3" t="s">
        <v>248</v>
      </c>
      <c r="M195" s="3" t="s">
        <v>249</v>
      </c>
      <c r="N195" s="3" t="s">
        <v>223</v>
      </c>
      <c r="O195" s="3" t="s">
        <v>223</v>
      </c>
      <c r="P195" s="3" t="s">
        <v>223</v>
      </c>
    </row>
    <row r="196" spans="2:16">
      <c r="L196" s="3" t="s">
        <v>250</v>
      </c>
      <c r="M196" s="3" t="s">
        <v>251</v>
      </c>
      <c r="N196" s="3" t="s">
        <v>223</v>
      </c>
      <c r="O196" s="3" t="s">
        <v>223</v>
      </c>
      <c r="P196" s="3" t="s">
        <v>223</v>
      </c>
    </row>
    <row r="197" spans="2:16">
      <c r="L197" s="3" t="s">
        <v>252</v>
      </c>
      <c r="M197" s="3" t="s">
        <v>253</v>
      </c>
      <c r="N197" s="3" t="s">
        <v>223</v>
      </c>
      <c r="O197" s="3" t="s">
        <v>223</v>
      </c>
      <c r="P197" s="3" t="s">
        <v>223</v>
      </c>
    </row>
    <row r="198" spans="2:16">
      <c r="L198" s="3" t="s">
        <v>254</v>
      </c>
      <c r="M198" s="3" t="s">
        <v>255</v>
      </c>
      <c r="N198" s="77">
        <v>6168696.7300000004</v>
      </c>
      <c r="O198" s="77">
        <v>6140648.7599999998</v>
      </c>
      <c r="P198" s="77">
        <v>28047.97</v>
      </c>
    </row>
    <row r="202" spans="2:16">
      <c r="B202" s="75" t="s">
        <v>93</v>
      </c>
      <c r="E202" s="75" t="s">
        <v>91</v>
      </c>
      <c r="G202" s="75" t="s">
        <v>92</v>
      </c>
    </row>
    <row r="203" spans="2:16">
      <c r="B203" s="8" t="s">
        <v>58</v>
      </c>
      <c r="E203" s="8" t="s">
        <v>59</v>
      </c>
      <c r="G203" s="8" t="s">
        <v>175</v>
      </c>
    </row>
  </sheetData>
  <mergeCells count="102">
    <mergeCell ref="A1:H1"/>
    <mergeCell ref="A4:H4"/>
    <mergeCell ref="A5:H5"/>
    <mergeCell ref="C7:G7"/>
    <mergeCell ref="C9:G9"/>
    <mergeCell ref="C10:F10"/>
    <mergeCell ref="B13:H13"/>
    <mergeCell ref="B14:H14"/>
    <mergeCell ref="B31:H31"/>
    <mergeCell ref="B22:H22"/>
    <mergeCell ref="C8:G8"/>
    <mergeCell ref="B15:H15"/>
    <mergeCell ref="B16:H16"/>
    <mergeCell ref="B17:H17"/>
    <mergeCell ref="B19:H19"/>
    <mergeCell ref="B20:H20"/>
    <mergeCell ref="B100:H100"/>
    <mergeCell ref="B51:H51"/>
    <mergeCell ref="B69:H69"/>
    <mergeCell ref="B67:H67"/>
    <mergeCell ref="B68:F68"/>
    <mergeCell ref="B66:F66"/>
    <mergeCell ref="B26:H26"/>
    <mergeCell ref="C2:H2"/>
    <mergeCell ref="B127:B128"/>
    <mergeCell ref="D127:D128"/>
    <mergeCell ref="F127:G127"/>
    <mergeCell ref="H127:H128"/>
    <mergeCell ref="B60:H60"/>
    <mergeCell ref="B58:H58"/>
    <mergeCell ref="B59:H59"/>
    <mergeCell ref="B61:D61"/>
    <mergeCell ref="B62:D62"/>
    <mergeCell ref="B63:D63"/>
    <mergeCell ref="E61:F61"/>
    <mergeCell ref="E62:F62"/>
    <mergeCell ref="E63:F63"/>
    <mergeCell ref="B18:H18"/>
    <mergeCell ref="B21:H21"/>
    <mergeCell ref="B23:H23"/>
    <mergeCell ref="B169:C169"/>
    <mergeCell ref="B78:H78"/>
    <mergeCell ref="B80:H80"/>
    <mergeCell ref="B81:H81"/>
    <mergeCell ref="B86:H86"/>
    <mergeCell ref="B88:H88"/>
    <mergeCell ref="B90:H90"/>
    <mergeCell ref="B91:H91"/>
    <mergeCell ref="F135:G135"/>
    <mergeCell ref="H135:H136"/>
    <mergeCell ref="B109:H109"/>
    <mergeCell ref="B111:H111"/>
    <mergeCell ref="B113:H113"/>
    <mergeCell ref="B96:H96"/>
    <mergeCell ref="B97:H97"/>
    <mergeCell ref="B98:H98"/>
    <mergeCell ref="B99:H99"/>
    <mergeCell ref="B124:H124"/>
    <mergeCell ref="B82:H82"/>
    <mergeCell ref="B83:H83"/>
    <mergeCell ref="B85:H85"/>
    <mergeCell ref="B89:H89"/>
    <mergeCell ref="B93:H93"/>
    <mergeCell ref="B87:C87"/>
    <mergeCell ref="B76:H76"/>
    <mergeCell ref="B44:H44"/>
    <mergeCell ref="B46:H46"/>
    <mergeCell ref="B47:H47"/>
    <mergeCell ref="B48:H48"/>
    <mergeCell ref="B49:H49"/>
    <mergeCell ref="B50:H50"/>
    <mergeCell ref="B33:H33"/>
    <mergeCell ref="B35:H35"/>
    <mergeCell ref="B38:H38"/>
    <mergeCell ref="B39:F39"/>
    <mergeCell ref="B41:H41"/>
    <mergeCell ref="B43:H43"/>
    <mergeCell ref="B72:H72"/>
    <mergeCell ref="B135:B136"/>
    <mergeCell ref="B155:C155"/>
    <mergeCell ref="B157:E157"/>
    <mergeCell ref="B158:E158"/>
    <mergeCell ref="B52:H52"/>
    <mergeCell ref="B53:H53"/>
    <mergeCell ref="B54:H54"/>
    <mergeCell ref="B55:H55"/>
    <mergeCell ref="B56:H56"/>
    <mergeCell ref="B64:D64"/>
    <mergeCell ref="B65:D65"/>
    <mergeCell ref="E64:F64"/>
    <mergeCell ref="E65:F65"/>
    <mergeCell ref="B115:H115"/>
    <mergeCell ref="B118:F118"/>
    <mergeCell ref="B121:D121"/>
    <mergeCell ref="B71:H71"/>
    <mergeCell ref="B94:H94"/>
    <mergeCell ref="B95:H95"/>
    <mergeCell ref="B74:H74"/>
    <mergeCell ref="B102:H102"/>
    <mergeCell ref="B103:H103"/>
    <mergeCell ref="B105:H105"/>
    <mergeCell ref="B107:H107"/>
  </mergeCells>
  <conditionalFormatting sqref="D192 F192:G192 B195">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51" fitToHeight="0" orientation="portrait" r:id="rId1"/>
  <headerFooter>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gi82bzh7Tz5a/qPzDWyvBDnj6Dc=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5ilGI7sZ7CJJQH97pXD0afOvrBk=</DigestValue>
    </Reference>
  </SignedInfo>
  <SignatureValue>npiWT1CEx1ljuiYFjQNC7LjB8njDhC7xVUQJErn+w38PP3BEXmBnDBxJeVDWcZf8BCjxOsNi6YZx
UYZPfBw8GNh4FNNlfPBELFNsLpjMK/+epOvpKKKxTLmAIwyl5LBMJbIiagxCZkYc8kYze4lJHkqw
S2esdpfCO7J7u5z77islDdcBV3dS9wUO7+UEN2e25Od8MBlaz55iNSC+pzWLQYfxC0hN7+EZ6yEB
Co16aXBRV64cKKhvdvCQ5pOd5VGBjUjZUtV6bJGwqB3bidVMC7iFfDmXBfQ/N2hK8n+x01XwIqga
ZThTfmqRhlmQQo3KiXOSWLFR/9++P3dW+cEbbw==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printerSettings/printerSettings1.bin?ContentType=application/vnd.openxmlformats-officedocument.spreadsheetml.printerSettings">
        <DigestMethod Algorithm="http://www.w3.org/2000/09/xmldsig#sha1"/>
        <DigestValue>pmIQeq1ljA7WrcS8RRo0eGBBZgQ=</DigestValue>
      </Reference>
      <Reference URI="/xl/sharedStrings.xml?ContentType=application/vnd.openxmlformats-officedocument.spreadsheetml.sharedStrings+xml">
        <DigestMethod Algorithm="http://www.w3.org/2000/09/xmldsig#sha1"/>
        <DigestValue>h7QWHEBqGv7OiwMJUIeP8Qn+pLw=</DigestValue>
      </Reference>
      <Reference URI="/xl/worksheets/sheet1.xml?ContentType=application/vnd.openxmlformats-officedocument.spreadsheetml.worksheet+xml">
        <DigestMethod Algorithm="http://www.w3.org/2000/09/xmldsig#sha1"/>
        <DigestValue>lXDYVzztWANJud7CiD2b6qzhonE=</DigestValue>
      </Reference>
      <Reference URI="/xl/calcChain.xml?ContentType=application/vnd.openxmlformats-officedocument.spreadsheetml.calcChain+xml">
        <DigestMethod Algorithm="http://www.w3.org/2000/09/xmldsig#sha1"/>
        <DigestValue>1H4qucQ6igB/qcnqpa9aZJ/eMxQ=</DigestValue>
      </Reference>
      <Reference URI="/xl/theme/theme1.xml?ContentType=application/vnd.openxmlformats-officedocument.theme+xml">
        <DigestMethod Algorithm="http://www.w3.org/2000/09/xmldsig#sha1"/>
        <DigestValue>mwR+HHLRk7ndCHXZ6Jx9KSNZQAc=</DigestValue>
      </Reference>
      <Reference URI="/xl/styles.xml?ContentType=application/vnd.openxmlformats-officedocument.spreadsheetml.styles+xml">
        <DigestMethod Algorithm="http://www.w3.org/2000/09/xmldsig#sha1"/>
        <DigestValue>nxdW8FzQRMJZACw6kB/Le/E/nmo=</DigestValue>
      </Reference>
      <Reference URI="/xl/workbook.xml?ContentType=application/vnd.openxmlformats-officedocument.spreadsheetml.sheet.main+xml">
        <DigestMethod Algorithm="http://www.w3.org/2000/09/xmldsig#sha1"/>
        <DigestValue>3H37VVDc4rTLqT8uSCLg288+aaA=</DigestValue>
      </Reference>
      <Reference URI="/xl/worksheets/sheet2.xml?ContentType=application/vnd.openxmlformats-officedocument.spreadsheetml.worksheet+xml">
        <DigestMethod Algorithm="http://www.w3.org/2000/09/xmldsig#sha1"/>
        <DigestValue>EW5ZXD5eoXzstI7Wv7Z+a0y4owo=</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2025-10-17T04:29:06Z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2025-10-17T04:29:06Z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CBxy0dMPp8JwpH0w8l88fKsurSQ80VjsRc+fwl++tnM=</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9ARj6y0ZiTs94CsYjDTLhte5/eDNFF+mCqYWu9Qxytg=</DigestValue>
    </Reference>
  </SignedInfo>
  <SignatureValue>Kegk1VUZZAht0gxNIRwXE1kOoxctz+fTvGGzEEXLUYoJvdMf4N1MD26OsT2sZvrpI0W9zycf7Xci
kOBPHeM7yBAi/bvCGI6DjoykAZjRkPwZ6aIlpmA1HbRkXHkYdqtIy9g3r+jhHl99wbrkwfYaIHbB
wXDkKl4Yo47F9EfHdF1eeR5xBruhNYaPNqdGGaIkEJzLzJo/S/ZHAKj2bL8FR8wR6uTP1+KPhxXF
tMEaXTNVRZ+ZKqdFb+3HbBVKOUmXn35RPGQiR4397yreNqO/HqZ/qj+GDDK67sp40DnbNSOjxFx0
bgv0SM81rgHF8as/KfMjswMuhmihuhV4ABtFdA==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U9+ynhbCut/+DSOvGE2Y91ppFs4AGOXcvX3kqbBVvrQ=</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VZ0WeAPGr3eH5S5udCsu1ffSKgV5ylp8/EHG31J0aO0=</DigestValue>
      </Reference>
      <Reference URI="/xl/styles.xml?ContentType=application/vnd.openxmlformats-officedocument.spreadsheetml.styles+xml">
        <DigestMethod Algorithm="http://www.w3.org/2001/04/xmlenc#sha256"/>
        <DigestValue>jap0ryBBvBbcHiWp7qcXCSCXtqEOnNIAkN8WvMNsHVI=</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QCAav+GB9QJxF8afiFMvU2qPBC+E+nL0EZybHsn1I8U=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aCoPL5KyCj7bb8o7480rlSTuilZ34DcLDDa/fbwGE+I=</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2025-10-17T09:27:47Z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2025-10-17T09:27:47Z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NGUYEN THI MY DUNG</cp:lastModifiedBy>
  <cp:lastPrinted>2024-07-15T03:45:30Z</cp:lastPrinted>
  <dcterms:created xsi:type="dcterms:W3CDTF">2019-10-11T03:55:54Z</dcterms:created>
  <dcterms:modified xsi:type="dcterms:W3CDTF">2025-10-17T04:27:34Z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