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D1" i="2" l="1"/>
  <c r="C1" i="2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<sst xmlns="http://schemas.openxmlformats.org/spreadsheetml/2006/main" count="164" uniqueCount="84">
  <si>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</si>
  <si>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</si>
  <si>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</si>
  <si>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</si>
  <si>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</si>
  <si>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</si>
  <si>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</si>
  <si>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</si>
  <si>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</si>
  <si>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</si>
  <si>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</si>
  <si>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</si>
  <si>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</si>
  <si>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</si>
  <si>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</si>
  <si>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</si>
  <si>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</si>
  <si>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</si>
  <si>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</si>
  <si>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</si>
  <si>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</si>
  <si>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</si>
  <si>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</si>
  <si>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</si>
  <si>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</si>
  <si>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</si>
  <si>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</si>
  <si>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</si>
  <si>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</si>
  <si>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</si>
  <si>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</si>
  <si>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</si>
  <si>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</si>
  <si>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</si>
  <si>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</si>
  <si>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</si>
  <si>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</si>
  <si>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</si>
  <si>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</si>
  <si>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</si>
  <si>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</si>
  <si>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</si>
  <si>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</si>
  <si>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</si>
  <si>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</si>
  <si>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</si>
  <si>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</si>
  <si>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</si>
  <si>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</si>
  <si>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</si>
  <si>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</si>
  <si>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</si>
  <si>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</si>
  <si>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</si>
  <si>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</si>
  <si>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</si>
  <si>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</si>
  <si>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</si>
  <si>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</si>
  <si>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</si>
  <si>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</si>
  <si>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</si>
  <si>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</si>
  <si>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</si>
  <si>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</si>
  <si>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</si>
  <si>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</si>
  <si>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</si>
  <si>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</si>
  <si>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</si>
  <si>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</si>
  <si>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</si>
  <si>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</si>
  <si>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</si>
  <si>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</si>
  <si>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</si>
  <si>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</si>
  <si>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</si>
  <si>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</si>
  <si>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</si>
  <si>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</si>
  <si>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</si>
  <si>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</si>
  <si>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Bất động sản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</si>
</sst>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justify"/>
    </xf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166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left"/>
    </xf>
    <xf numFmtId="166" fontId="19" fillId="3" borderId="2" xfId="3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43" fontId="19" fillId="3" borderId="2" xfId="3" applyNumberFormat="1" applyFont="1" applyFill="1" applyBorder="1" applyAlignment="1">
      <alignment vertical="center" wrapText="1"/>
    </xf>
    <xf numFmtId="166" fontId="0" fillId="0" borderId="0" xfId="0" applyNumberFormat="1"/>
    <xf numFmtId="16" fontId="0" fillId="0" borderId="0" xfId="0" applyNumberFormat="1"/>
    <xf numFmtId="4" fontId="0" fillId="0" borderId="0" xfId="0" applyNumberFormat="1"/>
    <xf numFmtId="2" fontId="19" fillId="3" borderId="2" xfId="3" applyNumberFormat="1" applyFont="1" applyFill="1" applyBorder="1" applyAlignment="1">
      <alignment vertical="center" wrapText="1"/>
    </xf>
    <xf numFmtId="16" fontId="10" fillId="0" borderId="0" xfId="0" applyNumberFormat="1" applyFont="1" applyAlignment="1">
      <alignment horizontal="left"/>
    </xf>
    <xf numFmtId="0" fontId="15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3" fontId="19" fillId="0" borderId="1" xfId="0" applyNumberFormat="1" applyFont="1" applyBorder="1" applyAlignment="1">
      <alignment vertical="center"/>
    </xf>
    <xf numFmtId="165" fontId="19" fillId="3" borderId="2" xfId="1" applyNumberFormat="1" applyFont="1" applyFill="1" applyBorder="1" applyAlignment="1">
      <alignment horizontal="right" vertical="center" wrapText="1"/>
    </xf>
    <xf numFmtId="164" fontId="19" fillId="3" borderId="2" xfId="5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</cellXfs>
  <cellStyles count="17">
    <cellStyle name="Comma" xfId="1" builtinId="3"/>
    <cellStyle name="Comma 2" xfId="5"/>
    <cellStyle name="Comma 2 5" xfId="3"/>
    <cellStyle name="Comma 3" xfId="8"/>
    <cellStyle name="Comma 4" xfId="10"/>
    <cellStyle name="Comma 5" xfId="12"/>
    <cellStyle name="Comma 6" xfId="14"/>
    <cellStyle name="Comma 7" xfId="16"/>
    <cellStyle name="Normal" xfId="0" builtinId="0"/>
    <cellStyle name="Normal 2" xfId="6"/>
    <cellStyle name="Normal 3" xfId="4"/>
    <cellStyle name="Normal 4" xfId="7"/>
    <cellStyle name="Normal 5" xfId="9"/>
    <cellStyle name="Normal 6" xfId="11"/>
    <cellStyle name="Normal 7" xfId="13"/>
    <cellStyle name="Normal 8" xfId="1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workbookViewId="0">
      <selection activeCell="D3" sqref="D3"/>
    </sheetView>
  </sheetViews>
  <sheetFormatPr defaultRowHeight="12.75" x14ac:dyDescent="0.2"/>
  <cols>
    <col min="1" max="1" width="10.5703125" customWidth="1"/>
    <col min="2" max="2" width="9.28515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2"/>
      <c r="B2" s="1" t="s">
        <v>1</v>
      </c>
      <c r="C2" s="2" t="s">
        <v>2</v>
      </c>
      <c r="D2" s="8">
        <v>45915</v>
      </c>
      <c r="E2" s="20"/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45915</v>
      </c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3"/>
    </row>
    <row r="5" spans="1:5" ht="15" customHeight="1" x14ac:dyDescent="0.25">
      <c r="A5" s="1" t="s">
        <v>81</v>
      </c>
      <c r="B5" s="1"/>
      <c r="C5" s="1"/>
      <c r="D5" s="1" t="s">
        <v>1</v>
      </c>
    </row>
    <row r="6" spans="1:5" ht="15" customHeight="1" x14ac:dyDescent="0.25">
      <c r="A6" s="30" t="s">
        <v>82</v>
      </c>
      <c r="B6" s="30"/>
      <c r="C6" s="30"/>
      <c r="D6" s="30"/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7" t="str">
        <f>+"Ngày định giá/Ngày giao dịch: ngày "&amp;DAY(D3+1)&amp;" tháng "&amp;MONTH(D3+1)&amp;" năm "&amp;YEAR(D3+1)</f>
        <v>Ngày định giá/Ngày giao dịch: ngày 16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22</v>
      </c>
      <c r="B23" s="31"/>
      <c r="C23" s="31"/>
      <c r="D23" s="24" t="s">
        <v>23</v>
      </c>
    </row>
    <row r="24" spans="1:4" ht="15" customHeight="1" x14ac:dyDescent="0.2">
      <c r="A24" s="32" t="s">
        <v>24</v>
      </c>
      <c r="B24" s="32"/>
      <c r="C24" s="32"/>
      <c r="D24" s="25" t="s">
        <v>24</v>
      </c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9">
    <mergeCell ref="A1:D1"/>
    <mergeCell ref="A25:B25"/>
    <mergeCell ref="C25:D25"/>
    <mergeCell ref="C19:D19"/>
    <mergeCell ref="C17:D17"/>
    <mergeCell ref="C18:D18"/>
    <mergeCell ref="A6:D6"/>
    <mergeCell ref="A23:C23"/>
    <mergeCell ref="A24:C24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9"/>
  <sheetViews>
    <sheetView zoomScale="95" zoomScaleNormal="95" workbookViewId="0">
      <selection activeCell="K22" sqref="K22"/>
    </sheetView>
  </sheetViews>
  <sheetFormatPr defaultRowHeight="12.75" x14ac:dyDescent="0.2"/>
  <cols>
    <col min="1" max="1" width="7.42578125" customWidth="1"/>
    <col min="2" max="2" width="36.85546875" customWidth="1"/>
    <col min="3" max="3" width="20" customWidth="1"/>
    <col min="4" max="4" width="19.140625" customWidth="1"/>
    <col min="5" max="5" width="15.5703125" bestFit="1" customWidth="1"/>
    <col min="8" max="8" width="12.28515625" bestFit="1" customWidth="1"/>
  </cols>
  <sheetData>
    <row r="1" spans="1:9" ht="53.25" customHeight="1" x14ac:dyDescent="0.25">
      <c r="A1" s="16" t="s">
        <v>6</v>
      </c>
      <c r="B1" s="6" t="s">
        <v>25</v>
      </c>
      <c r="C1" s="9" t="str">
        <f>"Kỳ báo cáo
"&amp;DAY('Tong quan'!D3)&amp;"/"&amp;MONTH('Tong quan'!D3)&amp;"/"&amp;YEAR('Tong quan'!D3)&amp;""</f>
        <v>Kỳ báo cáo
15/9/2025</v>
      </c>
      <c r="D1" s="9" t="str">
        <f>"Kỳ báo cáo
"&amp;DAY('Tong quan'!D2-1)&amp;"/"&amp;MONTH('Tong quan'!D2-1)&amp;"/"&amp;YEAR('Tong quan'!D3-1)&amp;""</f>
        <v>Kỳ báo cáo
14/9/2025</v>
      </c>
    </row>
    <row r="2" spans="1:9" ht="15" customHeight="1" x14ac:dyDescent="0.25">
      <c r="A2" s="7" t="s">
        <v>9</v>
      </c>
      <c r="B2" s="7" t="s">
        <v>28</v>
      </c>
      <c r="C2" s="13"/>
      <c r="D2" s="7"/>
    </row>
    <row r="3" spans="1:9" ht="15" customHeight="1" x14ac:dyDescent="0.25">
      <c r="A3" s="7" t="s">
        <v>9</v>
      </c>
      <c r="B3" s="4" t="s">
        <v>30</v>
      </c>
      <c r="C3" s="26">
        <v>155073696237</v>
      </c>
      <c r="D3" s="26">
        <v>152129626068</v>
      </c>
      <c r="E3" s="10"/>
      <c r="H3" s="19"/>
      <c r="I3" s="19"/>
    </row>
    <row r="4" spans="1:9" ht="15" customHeight="1" x14ac:dyDescent="0.25">
      <c r="A4" s="4" t="s">
        <v>31</v>
      </c>
      <c r="B4" s="4" t="s">
        <v>32</v>
      </c>
      <c r="C4" s="18"/>
      <c r="D4" s="18"/>
      <c r="E4" s="10"/>
      <c r="H4" s="19"/>
      <c r="I4" s="19"/>
    </row>
    <row r="5" spans="1:9" ht="15" customHeight="1" x14ac:dyDescent="0.25">
      <c r="A5" s="4" t="s">
        <v>33</v>
      </c>
      <c r="B5" s="4" t="s">
        <v>34</v>
      </c>
      <c r="C5" s="28">
        <v>13470.03</v>
      </c>
      <c r="D5" s="28">
        <v>13281.87</v>
      </c>
      <c r="E5" s="11"/>
      <c r="H5" s="19"/>
      <c r="I5" s="19"/>
    </row>
    <row r="6" spans="1:9" ht="15" customHeight="1" x14ac:dyDescent="0.25">
      <c r="A6" s="7" t="s">
        <v>12</v>
      </c>
      <c r="B6" s="7" t="s">
        <v>35</v>
      </c>
      <c r="C6" s="14"/>
      <c r="D6" s="14"/>
      <c r="H6" s="19"/>
      <c r="I6" s="19"/>
    </row>
    <row r="7" spans="1:9" ht="15" customHeight="1" x14ac:dyDescent="0.25">
      <c r="A7" s="4" t="s">
        <v>36</v>
      </c>
      <c r="B7" s="4" t="s">
        <v>37</v>
      </c>
      <c r="C7" s="22"/>
      <c r="D7" s="22"/>
      <c r="H7" s="19"/>
      <c r="I7" s="19"/>
    </row>
    <row r="8" spans="1:9" ht="15" customHeight="1" x14ac:dyDescent="0.25">
      <c r="A8" s="4" t="s">
        <v>38</v>
      </c>
      <c r="B8" s="4" t="s">
        <v>39</v>
      </c>
      <c r="C8" s="27"/>
      <c r="D8" s="27"/>
      <c r="H8" s="19"/>
      <c r="I8" s="19"/>
    </row>
    <row r="9" spans="1:9" ht="15" customHeight="1" x14ac:dyDescent="0.25">
      <c r="A9" s="4" t="s">
        <v>40</v>
      </c>
      <c r="B9" s="4" t="s">
        <v>41</v>
      </c>
      <c r="C9" s="15"/>
      <c r="D9" s="15"/>
      <c r="H9" s="19"/>
      <c r="I9" s="19"/>
    </row>
    <row r="10" spans="1:9" x14ac:dyDescent="0.2">
      <c r="I10" s="19"/>
    </row>
    <row r="13" spans="1:9" x14ac:dyDescent="0.2">
      <c r="C13" s="21"/>
    </row>
    <row r="15" spans="1:9" x14ac:dyDescent="0.2">
      <c r="C15" s="21"/>
    </row>
    <row r="17" spans="4:4" x14ac:dyDescent="0.2">
      <c r="D17" s="21"/>
    </row>
    <row r="18" spans="4:4" x14ac:dyDescent="0.2">
      <c r="D18" s="21"/>
    </row>
    <row r="19" spans="4:4" x14ac:dyDescent="0.2">
      <c r="D19" s="2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1" sqref="C21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{'SheetId':'532945ab-6ee2-445c-968d-e7f02eb76aac','UId':'1f175759-6dcd-4ce2-a463-54620d3cec54','Col':3,'Row':3,'Format':'numberic','Value':'155073696237','TargetCode':''}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{'SheetId':'532945ab-6ee2-445c-968d-e7f02eb76aac','UId':'df63451e-4881-4f55-9d40-3ad3e6256289','Col':4,'Row':3,'Format':'numberic','Value':'152129626068','TargetCode':''}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{'SheetId':'532945ab-6ee2-445c-968d-e7f02eb76aac','UId':'8922bb11-1c36-45a2-b95e-d93a0bfb38a0','Col':3,'Row':5,'Format':'numberic','Value':'13470.03','TargetCode':''}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{'SheetId':'532945ab-6ee2-445c-968d-e7f02eb76aac','UId':'0386b55c-340a-4ccd-b981-23c5ede5d6b8','Col':4,'Row':5,'Format':'numberic','Value':'13281.87','TargetCode':''}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m/aY2uJx+KAamA/ga3uoU0nkxCw=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HRa/7UUwpHoz3I6338z5VgJzqcI=</DigestValue>
    </Reference>
  </SignedInfo>
  <SignatureValue>El/w9hCBtc6ikYnB7F4fRIvy9y6dv3BcRulr72zsHf1G/d7/A1dfIOLPW5Z3wV3KGgND8aGhrhrr
e4B9UYe0DZKeR/KdDO2L0RLHRJCjdvTGJ4f3h4Lvr9PeJPYxY6Vhd1XkHDriboHexJwLKZkwBW2f
zHiy5WB04ojWK8iF2F1x/skR6NoDZ8+tgei79ZQEOcAuEm7CDCx264QqMVVrR3t55bhqy8hbDWu6
dar9YdWcSN2a9B7RytsToMeGdrd3dTd1vkfzTIRddghi4/1znDGb0MePtREnSZ4a02eFLMQlttNJ
bmnblYsfwSe3gzZWGD5vx2hOhg6bBsJrTplJkA==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schGwOuWz11xlEm+rvZ/UM/+f74=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h1sti2rZ29/7Agennf1qzpiTguM=</DigestValue>
      </Reference>
      <Reference URI="/xl/drawings/vmlDrawing1.vml?ContentType=application/vnd.openxmlformats-officedocument.vmlDrawing">
        <DigestMethod Algorithm="http://www.w3.org/2000/09/xmldsig#sha1"/>
        <DigestValue>ABljyHD/EkERTDgBTsQlemjRWZc=</DigestValue>
      </Reference>
      <Reference URI="/xl/sharedStrings.xml?ContentType=application/vnd.openxmlformats-officedocument.spreadsheetml.sharedStrings+xml">
        <DigestMethod Algorithm="http://www.w3.org/2000/09/xmldsig#sha1"/>
        <DigestValue>JTPpTHpRINUlTRKyHB1EyJxK0Hk=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calcChain.xml?ContentType=application/vnd.openxmlformats-officedocument.spreadsheetml.calcChain+xml">
        <DigestMethod Algorithm="http://www.w3.org/2000/09/xmldsig#sha1"/>
        <DigestValue>By5C7t5Xz5xgxE/WBSV7ou8E9ZA=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n3Z4r/uwPhIKT/ttRicpg3NwcH8=</DigestValue>
      </Reference>
      <Reference URI="/xl/worksheets/sheet4.xml?ContentType=application/vnd.openxmlformats-officedocument.spreadsheetml.worksheet+xml">
        <DigestMethod Algorithm="http://www.w3.org/2000/09/xmldsig#sha1"/>
        <DigestValue>nVqkGUv6SDs1xFrdbb8xob8dLCk=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tJKLp5YVZUOWqD7JpSSJQb4vilw=</DigestValue>
      </Reference>
      <Reference URI="/xl/workbook.xml?ContentType=application/vnd.openxmlformats-officedocument.spreadsheetml.sheet.main+xml">
        <DigestMethod Algorithm="http://www.w3.org/2000/09/xmldsig#sha1"/>
        <DigestValue>CKvLkyX6DQFVy9Gr9hW35aGoc5o=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2025-09-16T06:48:01Z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2025-09-16T06:48:01Z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FdxNcovxG09Kx0ryFaZHGCfKq9ejWBAr2KNdgfO89BY=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jpqYqJKd5FfxkFGSsU9RW543ctPV1NpLfn60aAHOjM0=</DigestValue>
    </Reference>
  </SignedInfo>
  <SignatureValue>bgxh/ZBYWMYa9UpQwnBmWJ0uWlOkUHJIvVORAbda8k24k/zf1NxQvwfc0BFNV8Lx372wgfkVWW9m
86Q5g3gaU3WZmVbpTaqLSvAK5J7GVIDjL35F8Ox3Z2x4kGLq3LrbruYBK7/Vhr6eMDK+/xj3fkRd
yq4vAcH5Ub4ulONnnu1RX9qzZgTtxq806Sw/k6Ok54Im/IUd52KTbsA4MVkrXcaZhbwRioy0fL8z
tZFWGst72+5HJlt3Pja2Y3osjzDRHA9+kPdcdpW1Ed2cOSUtQ610JriDCSz1EHFgHCyq8qS6iOvZ
t5PAEUpCB9LKbkIs3OaMnXuCnI/R1vTwZZIRkg==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clDO0SfJst52qKwcz/81f14WgDIqnXvGbBXiMo1I8rA=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RotD42hfkwJbgN7iRaK972zKKikqh3fjEs2sh938cuM=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sharedStrings.xml?ContentType=application/vnd.openxmlformats-officedocument.spreadsheetml.sharedStrings+xml">
        <DigestMethod Algorithm="http://www.w3.org/2001/04/xmlenc#sha256"/>
        <DigestValue>LQMuSQsClKpBeudOmiyHkwyBMIdye5myOuki5vc6LOg=</DigestValue>
      </Reference>
      <Reference URI="/xl/styles.xml?ContentType=application/vnd.openxmlformats-officedocument.spreadsheetml.styles+xml">
        <DigestMethod Algorithm="http://www.w3.org/2001/04/xmlenc#sha256"/>
        <DigestValue>OQ8aSXhnkenvCqjeq3LU8USGq6BohLOradQeiBVu38A=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pvU3Q8+1skYH35pqsSMhO5hN7A6kz8l4B+/8N6nV66s=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Qth9QRDCzP8r6sMWN0FT1PObRj5M/WA1ej4GwFPRefY=</DigestValue>
      </Reference>
      <Reference URI="/xl/worksheets/sheet2.xml?ContentType=application/vnd.openxmlformats-officedocument.spreadsheetml.worksheet+xml">
        <DigestMethod Algorithm="http://www.w3.org/2001/04/xmlenc#sha256"/>
        <DigestValue>K5jYPVEn6Jo8pYxyZl260ovZMSywOM7UmSKBsPDih2E=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oaFZ9dF9tDwE9Ad1tEvfI2MXjcMcOsiUNqww/aowsnE=</DigestValue>
      </Reference>
      <Reference URI="/xl/worksheets/sheet5.xml?ContentType=application/vnd.openxmlformats-officedocument.spreadsheetml.worksheet+xml">
        <DigestMethod Algorithm="http://www.w3.org/2001/04/xmlenc#sha256"/>
        <DigestValue>N+Eq1ki3VLWeFHxDHpzsbiT5o11f5PWnGT+FsBZ7Kq8=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2025-09-16T11:54:47Z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2025-09-16T11:54:47Z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2025-09-16T02:34:50Z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