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1" i="2" s="1"/>
  <c r="A8" i="1" l="1"/>
  <c r="C1" i="2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<sst xmlns="http://schemas.openxmlformats.org/spreadsheetml/2006/main" count="165" uniqueCount="84">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</sst>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165" fontId="13" fillId="3" borderId="2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6" fillId="0" borderId="0" xfId="1" applyNumberFormat="1" applyFont="1"/>
    <xf numFmtId="164" fontId="16" fillId="0" borderId="0" xfId="1" applyFont="1"/>
    <xf numFmtId="164" fontId="16" fillId="0" borderId="0" xfId="1" applyNumberFormat="1" applyFont="1"/>
    <xf numFmtId="0" fontId="15" fillId="0" borderId="1" xfId="0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43" fontId="13" fillId="0" borderId="1" xfId="1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64" fontId="13" fillId="3" borderId="2" xfId="1" applyFont="1" applyFill="1" applyBorder="1" applyAlignment="1">
      <alignment horizontal="right" vertical="center" wrapText="1"/>
    </xf>
    <xf numFmtId="164" fontId="14" fillId="3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E2" sqref="E2"/>
    </sheetView>
  </sheetViews>
  <sheetFormatPr defaultRowHeight="12.75" x14ac:dyDescent="0.2"/>
  <cols>
    <col min="1" max="1" width="7.28515625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9"/>
      <c r="B2" s="1" t="s">
        <v>1</v>
      </c>
      <c r="C2" s="2" t="s">
        <v>2</v>
      </c>
      <c r="D2" s="8">
        <v>45911</v>
      </c>
    </row>
    <row r="3" spans="1:4" ht="15" customHeight="1" x14ac:dyDescent="0.25">
      <c r="A3" s="1"/>
      <c r="B3" s="1" t="s">
        <v>1</v>
      </c>
      <c r="C3" s="2" t="s">
        <v>3</v>
      </c>
      <c r="D3" s="8">
        <f>IF(WEEKDAY(D2)=6,D2+2,D2)</f>
        <v>45911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0" t="str">
        <f>+"Ngày định giá/Ngày giao dịch: ngày "&amp;DAY(D3+1)&amp;" tháng "&amp;MONTH(D3+1)&amp;" năm "&amp;YEAR(D3+1)</f>
        <v>Ngày định giá/Ngày giao dịch: ngày 12 tháng 9 năm 2025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2"/>
  <sheetViews>
    <sheetView zoomScale="84" zoomScaleNormal="84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3" width="21.7109375" customWidth="1"/>
    <col min="4" max="4" width="22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s="15" customFormat="1" ht="36" customHeight="1" x14ac:dyDescent="0.25">
      <c r="A1" s="13" t="s">
        <v>6</v>
      </c>
      <c r="B1" s="13" t="s">
        <v>25</v>
      </c>
      <c r="C1" s="14" t="str">
        <f>"Kỳ báo cáo
"&amp;DAY('Tong quan'!D3)&amp;"/"&amp;MONTH('Tong quan'!D3)&amp;"/"&amp;YEAR('Tong quan'!D3)&amp;""</f>
        <v>Kỳ báo cáo
11/9/2025</v>
      </c>
      <c r="D1" s="14" t="str">
        <f>"Kỳ báo cáo
"&amp;DAY('Tong quan'!D2-1)&amp;"/"&amp;MONTH('Tong quan'!D2-1)&amp;"/"&amp;YEAR('Tong quan'!D3-1)&amp;""</f>
        <v>Kỳ báo cáo
10/9/2025</v>
      </c>
    </row>
    <row r="2" spans="1:9" s="15" customFormat="1" ht="15" customHeight="1" x14ac:dyDescent="0.25">
      <c r="A2" s="16" t="s">
        <v>9</v>
      </c>
      <c r="B2" s="16" t="s">
        <v>28</v>
      </c>
      <c r="C2" s="16"/>
      <c r="D2" s="16"/>
    </row>
    <row r="3" spans="1:9" s="15" customFormat="1" ht="15" customHeight="1" x14ac:dyDescent="0.25">
      <c r="A3" s="16" t="s">
        <v>9</v>
      </c>
      <c r="B3" s="17" t="s">
        <v>30</v>
      </c>
      <c r="C3" s="12">
        <v>435388234072</v>
      </c>
      <c r="D3" s="12">
        <v>409389165712</v>
      </c>
      <c r="E3" s="18"/>
      <c r="F3" s="18"/>
      <c r="G3" s="19"/>
      <c r="H3" s="19"/>
      <c r="I3" s="19"/>
    </row>
    <row r="4" spans="1:9" s="15" customFormat="1" ht="15" customHeight="1" x14ac:dyDescent="0.25">
      <c r="A4" s="17" t="s">
        <v>31</v>
      </c>
      <c r="B4" s="17" t="s">
        <v>32</v>
      </c>
      <c r="C4" s="25"/>
      <c r="D4" s="25"/>
      <c r="E4" s="18"/>
      <c r="F4" s="18"/>
      <c r="G4" s="19"/>
      <c r="H4" s="19"/>
      <c r="I4" s="19"/>
    </row>
    <row r="5" spans="1:9" s="15" customFormat="1" ht="15" customHeight="1" x14ac:dyDescent="0.25">
      <c r="A5" s="17" t="s">
        <v>33</v>
      </c>
      <c r="B5" s="17" t="s">
        <v>34</v>
      </c>
      <c r="C5" s="26">
        <v>15896.98</v>
      </c>
      <c r="D5" s="26">
        <v>15849.91</v>
      </c>
      <c r="E5" s="20"/>
      <c r="F5" s="20"/>
      <c r="G5" s="19"/>
      <c r="H5" s="19"/>
      <c r="I5" s="19"/>
    </row>
    <row r="6" spans="1:9" s="15" customFormat="1" ht="15" customHeight="1" x14ac:dyDescent="0.25">
      <c r="A6" s="16" t="s">
        <v>12</v>
      </c>
      <c r="B6" s="16" t="s">
        <v>35</v>
      </c>
      <c r="C6" s="21"/>
      <c r="D6" s="21"/>
      <c r="G6" s="19"/>
      <c r="H6" s="19"/>
      <c r="I6" s="19"/>
    </row>
    <row r="7" spans="1:9" s="15" customFormat="1" ht="15" customHeight="1" x14ac:dyDescent="0.25">
      <c r="A7" s="17" t="s">
        <v>36</v>
      </c>
      <c r="B7" s="17" t="s">
        <v>37</v>
      </c>
      <c r="C7" s="22">
        <v>133564.72</v>
      </c>
      <c r="D7" s="22">
        <v>120946.36</v>
      </c>
      <c r="G7" s="19"/>
      <c r="H7" s="19"/>
      <c r="I7" s="19"/>
    </row>
    <row r="8" spans="1:9" s="15" customFormat="1" ht="15" customHeight="1" x14ac:dyDescent="0.25">
      <c r="A8" s="17" t="s">
        <v>38</v>
      </c>
      <c r="B8" s="17" t="s">
        <v>39</v>
      </c>
      <c r="C8" s="23">
        <v>2123275682.5455999</v>
      </c>
      <c r="D8" s="23">
        <v>1916988920.8276</v>
      </c>
      <c r="G8" s="19"/>
      <c r="H8" s="19"/>
      <c r="I8" s="19"/>
    </row>
    <row r="9" spans="1:9" s="15" customFormat="1" ht="15" customHeight="1" x14ac:dyDescent="0.25">
      <c r="A9" s="17" t="s">
        <v>40</v>
      </c>
      <c r="B9" s="17" t="s">
        <v>41</v>
      </c>
      <c r="C9" s="24">
        <v>4.8767410701192138E-3</v>
      </c>
      <c r="D9" s="24">
        <v>4.6825589961415268E-3</v>
      </c>
      <c r="G9" s="19"/>
      <c r="H9" s="19"/>
      <c r="I9" s="19"/>
    </row>
    <row r="11" spans="1:9" x14ac:dyDescent="0.2">
      <c r="C11" s="11"/>
    </row>
    <row r="12" spans="1:9" x14ac:dyDescent="0.2">
      <c r="D12" s="1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{'SheetId':'532945ab-6ee2-445c-968d-e7f02eb76aac','UId':'1f175759-6dcd-4ce2-a463-54620d3cec54','Col':3,'Row':3,'Format':'numberic','Value':'435388234072','TargetCode':''}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{'SheetId':'532945ab-6ee2-445c-968d-e7f02eb76aac','UId':'df63451e-4881-4f55-9d40-3ad3e6256289','Col':4,'Row':3,'Format':'numberic','Value':'409389165712','TargetCode':''}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{'SheetId':'532945ab-6ee2-445c-968d-e7f02eb76aac','UId':'8922bb11-1c36-45a2-b95e-d93a0bfb38a0','Col':3,'Row':5,'Format':'numberic','Value':'15896.98','TargetCode':''}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{'SheetId':'532945ab-6ee2-445c-968d-e7f02eb76aac','UId':'0386b55c-340a-4ccd-b981-23c5ede5d6b8','Col':4,'Row':5,'Format':'numberic','Value':'15849.91','TargetCode':''}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{'SheetId':'532945ab-6ee2-445c-968d-e7f02eb76aac','UId':'0122b8e6-6e98-44a3-b5f5-62119cc28b58','Col':3,'Row':7,'Format':'numberic','Value':'133564.72','TargetCode':''}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{'SheetId':'532945ab-6ee2-445c-968d-e7f02eb76aac','UId':'168f3043-fb6e-4c8d-b2e8-aadbc57d62ae','Col':4,'Row':7,'Format':'numberic','Value':'120946.36','TargetCode':''}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{'SheetId':'532945ab-6ee2-445c-968d-e7f02eb76aac','UId':'dc373327-812c-4574-a89b-45e7962c83f9','Col':3,'Row':8,'Format':'numberic','Value':'2123275682.5456','TargetCode':''}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{'SheetId':'532945ab-6ee2-445c-968d-e7f02eb76aac','UId':'61429e25-1f7f-4225-afcd-4f77120fa043','Col':4,'Row':8,'Format':'numberic','Value':'1916988920.8276','TargetCode':''}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{'SheetId':'532945ab-6ee2-445c-968d-e7f02eb76aac','UId':'edff4b95-f346-4d9f-b0ef-26cf1f17b229','Col':3,'Row':9,'Format':'numberic','Value':'0.00487674107011921','TargetCode':''}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{'SheetId':'532945ab-6ee2-445c-968d-e7f02eb76aac','UId':'2d8d3015-7339-4a4c-89aa-d8c5184315f6','Col':4,'Row':9,'Format':'numberic','Value':'0.00468255899614153','TargetCode':''}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PQgZ10+I0nUjjMEmuYAns9pi42M=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7KUZjsyhqdi2I32IkIwpnW7wyzw=</DigestValue>
    </Reference>
  </SignedInfo>
  <SignatureValue>oKBVNVzTd8FCn3NcsEBkwl3U6XeLJEcqiKhYEeprBHrn48eqPwMeZir20n9UQbPht0+Xc+IENoh7
jZjLQK/U2jnJfQJ7Cr0Ttswl+9PJfFZZxFEOUJuoHbASdRR1f01CBZoUhChdo/SrYcLAOOrDOy1V
ujh3/y2/SWoBKixvwRw+SMOmMBPRyahn2ujfAGvbSUryNSvCgfR+VEUk1c7ILezlm1X9e2JjE6YF
2ta6OkUg387KvbiPvnsvKHZs3CY25WEzlQba5CJ12r8UMCEsR2cPK98qNclE6O5MaUonAq6mLcGA
VQBRHBsFmM6F5hQ7rW8hgwkJiKpXjw3GwJ5HSw==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YaWfEsxPHQFwISmPN5CGqmZGPCI=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+h/n/QV7zM3WsM+yfL6Ots+4CaQ=</DigestValue>
      </Reference>
      <Reference URI="/xl/drawings/vmlDrawing1.vml?ContentType=application/vnd.openxmlformats-officedocument.vmlDrawing">
        <DigestMethod Algorithm="http://www.w3.org/2000/09/xmldsig#sha1"/>
        <DigestValue>eGIjp77PDZmkGMZpv1LZ7f/hKOw=</DigestValue>
      </Reference>
      <Reference URI="/xl/sharedStrings.xml?ContentType=application/vnd.openxmlformats-officedocument.spreadsheetml.sharedStrings+xml">
        <DigestMethod Algorithm="http://www.w3.org/2000/09/xmldsig#sha1"/>
        <DigestValue>Hq579HOhHzPN2jGZ2TQBRTTRGK4=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sh6wRt/TZSH0tSsllhmCHV6tq3w=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SQZYNh4Mbz27pR+mFQgG171zhk4=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vZ1akWPzbdkVTNyEbp5ICxCvKfo=</DigestValue>
      </Reference>
      <Reference URI="/xl/workbook.xml?ContentType=application/vnd.openxmlformats-officedocument.spreadsheetml.sheet.main+xml">
        <DigestMethod Algorithm="http://www.w3.org/2000/09/xmldsig#sha1"/>
        <DigestValue>QjdowKTd4sNpDQCtCzcCw/9n/aQ=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2025-09-12T06:49:03Z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2025-09-12T06:49:03Z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6fsLfqwBPAEwSVZb4lV6gaYvUIBK2AclNPWolLvQr7Q=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8/xonXoI5OfyHrybjG/ctbfR8ECEyypW7w578FFBCeo=</DigestValue>
    </Reference>
  </SignedInfo>
  <SignatureValue>BovbLS18YYcgIPbKA51X22grxh+RhzsdVAKDfYAvsY9/TgY0xNCWjtXrl3kgL4qRhLXsZ9+LeUSn
DmdoyXOV2YKUX8d8iZPvSHPksW5nxDj0H36m7UoJ4mhs9nQ4yK7t5tu5iBIkQyygHss6bqZbyhDZ
lTt8I+sxLlhSpk5c8nCcJZk4f4BWTtoZCWM59Ujgi0aVuiotfy2i/js5U58R+wA4jwscephyjh2w
3KY6HmpLZ1w49sTB9tFNKHMsQTksbkO2XzpdCR20WRQBJ1ZLRnxPA6aj55NdNIbqa+RPFIeKs87b
CB4PYzjcUXu4r6mPwyUR38wiS5Uq//wJQfjPnA==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iJTccjuOL3XY80vFPHB0KephMDMDd6i5v+KJkN3tCm8=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Bo22F/2gXiQcCBDd4JSa3K0F/3F9mB9APXK9g/RDmH4=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gfOV8+MchXGviSL3FIJp6xmuk9vDFgrOzIaUimkX+dM=</DigestValue>
      </Reference>
      <Reference URI="/xl/styles.xml?ContentType=application/vnd.openxmlformats-officedocument.spreadsheetml.styles+xml">
        <DigestMethod Algorithm="http://www.w3.org/2001/04/xmlenc#sha256"/>
        <DigestValue>NA4fLrYludIiMp729cUsaUDuv0FuL3V66FB8yZOxfcQ=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V+ecfhXdAHE4hNS78GFy8h2Y2Wl2dEwI5o76iaLPsWI=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WwwtOjqny1vNxMMUPJRa/1aYIiduGa4cj2GSPgvrcz0=</DigestValue>
      </Reference>
      <Reference URI="/xl/worksheets/sheet2.xml?ContentType=application/vnd.openxmlformats-officedocument.spreadsheetml.worksheet+xml">
        <DigestMethod Algorithm="http://www.w3.org/2001/04/xmlenc#sha256"/>
        <DigestValue>yy43pA42kQQapTgxIRyyCibRXMwo6I0MJAXwfqN6++U=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6L1eR0i7BlOE3S/Du1EjgDBYAkH6TPUGkTR1IqlZhC8=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2025-09-12T07:41:10Z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2025-09-12T07:41:10Z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2025-09-12T03:30:32Z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