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NGAY\N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D1" i="2" l="1"/>
  <c r="C1" i="2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<sst xmlns="http://schemas.openxmlformats.org/spreadsheetml/2006/main" count="165" uniqueCount="84">
  <si>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</si>
  <si>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</si>
  <si>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</si>
  <si>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</si>
  <si>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</si>
  <si>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</si>
  <si>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</si>
  <si>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</si>
  <si>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</si>
  <si>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</si>
  <si>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</si>
  <si>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</si>
  <si>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</si>
  <si>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</si>
  <si>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</si>
  <si>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</si>
  <si>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</si>
  <si>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</si>
  <si>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</si>
  <si>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</si>
  <si>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</si>
  <si>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</si>
  <si>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</si>
  <si>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</si>
  <si>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</si>
  <si>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</si>
  <si>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</si>
  <si>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</si>
  <si>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</si>
  <si>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</si>
  <si>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</si>
  <si>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</si>
  <si>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</si>
  <si>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</si>
  <si>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</si>
  <si>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</si>
  <si>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</si>
  <si>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</si>
  <si>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</si>
  <si>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</si>
  <si>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</si>
  <si>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</si>
  <si>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</si>
  <si>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</si>
  <si>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</si>
  <si>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</si>
  <si>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</si>
  <si>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</si>
  <si>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</si>
  <si>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</si>
  <si>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</si>
  <si>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</si>
  <si>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</si>
  <si>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</si>
  <si>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</si>
  <si>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</si>
  <si>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</si>
  <si>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</si>
  <si>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</si>
  <si>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</si>
  <si>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</si>
  <si>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</si>
  <si>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</si>
  <si>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</si>
  <si>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</si>
  <si>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</si>
  <si>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</si>
  <si>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</si>
  <si>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</si>
  <si>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</si>
  <si>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</si>
  <si>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</si>
  <si>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</si>
  <si>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</si>
  <si>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</si>
  <si>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</si>
  <si>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</si>
  <si>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</si>
  <si>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</si>
  <si>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</si>
  <si>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</si>
  <si>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</si>
  <si>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</si>
  <si>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Ngân hàng và Tài chính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</si>
</sst>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165" fontId="13" fillId="3" borderId="2" xfId="3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/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6" fillId="0" borderId="0" xfId="1" applyNumberFormat="1" applyFont="1"/>
    <xf numFmtId="164" fontId="16" fillId="0" borderId="0" xfId="1" applyFont="1"/>
    <xf numFmtId="164" fontId="16" fillId="0" borderId="0" xfId="1" applyNumberFormat="1" applyFont="1"/>
    <xf numFmtId="0" fontId="15" fillId="0" borderId="1" xfId="0" applyFont="1" applyBorder="1" applyAlignment="1">
      <alignment horizontal="right"/>
    </xf>
    <xf numFmtId="164" fontId="13" fillId="0" borderId="1" xfId="1" applyFont="1" applyBorder="1" applyAlignment="1">
      <alignment horizontal="right"/>
    </xf>
    <xf numFmtId="43" fontId="13" fillId="0" borderId="1" xfId="1" applyNumberFormat="1" applyFont="1" applyBorder="1" applyAlignment="1">
      <alignment horizontal="right"/>
    </xf>
    <xf numFmtId="10" fontId="13" fillId="0" borderId="1" xfId="2" applyNumberFormat="1" applyFont="1" applyBorder="1" applyAlignment="1">
      <alignment horizontal="right"/>
    </xf>
    <xf numFmtId="164" fontId="13" fillId="3" borderId="2" xfId="1" applyFont="1" applyFill="1" applyBorder="1" applyAlignment="1">
      <alignment horizontal="right" vertical="center" wrapText="1"/>
    </xf>
    <xf numFmtId="164" fontId="14" fillId="3" borderId="2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3" sqref="D3"/>
    </sheetView>
  </sheetViews>
  <sheetFormatPr defaultRowHeight="12.75" x14ac:dyDescent="0.2"/>
  <cols>
    <col min="1" max="1" width="7.28515625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9"/>
      <c r="B2" s="1" t="s">
        <v>1</v>
      </c>
      <c r="C2" s="2" t="s">
        <v>2</v>
      </c>
      <c r="D2" s="8">
        <v>45908</v>
      </c>
    </row>
    <row r="3" spans="1:4" ht="15" customHeight="1" x14ac:dyDescent="0.25">
      <c r="A3" s="1"/>
      <c r="B3" s="1" t="s">
        <v>1</v>
      </c>
      <c r="C3" s="2" t="s">
        <v>3</v>
      </c>
      <c r="D3" s="8">
        <v>45908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0" t="str">
        <f>+"Ngày định giá/Ngày giao dịch: ngày "&amp;DAY(D3+1)&amp;" tháng "&amp;MONTH(D3+1)&amp;" năm "&amp;YEAR(D3+1)</f>
        <v>Ngày định giá/Ngày giao dịch: ngày 9 tháng 9 năm 2025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2"/>
  <sheetViews>
    <sheetView zoomScale="84" zoomScaleNormal="84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3" width="21.7109375" customWidth="1"/>
    <col min="4" max="4" width="22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s="15" customFormat="1" ht="36" customHeight="1" x14ac:dyDescent="0.25">
      <c r="A1" s="13" t="s">
        <v>6</v>
      </c>
      <c r="B1" s="13" t="s">
        <v>25</v>
      </c>
      <c r="C1" s="14" t="str">
        <f>"Kỳ báo cáo
"&amp;DAY('Tong quan'!D3)&amp;"/"&amp;MONTH('Tong quan'!D3)&amp;"/"&amp;YEAR('Tong quan'!D3)&amp;""</f>
        <v>Kỳ báo cáo
8/9/2025</v>
      </c>
      <c r="D1" s="14" t="str">
        <f>"Kỳ báo cáo
"&amp;DAY('Tong quan'!D2-1)&amp;"/"&amp;MONTH('Tong quan'!D2-1)&amp;"/"&amp;YEAR('Tong quan'!D3-1)&amp;""</f>
        <v>Kỳ báo cáo
7/9/2025</v>
      </c>
    </row>
    <row r="2" spans="1:9" s="15" customFormat="1" ht="15" customHeight="1" x14ac:dyDescent="0.25">
      <c r="A2" s="16" t="s">
        <v>9</v>
      </c>
      <c r="B2" s="16" t="s">
        <v>28</v>
      </c>
      <c r="C2" s="16"/>
      <c r="D2" s="16"/>
    </row>
    <row r="3" spans="1:9" s="15" customFormat="1" ht="15" customHeight="1" x14ac:dyDescent="0.25">
      <c r="A3" s="16" t="s">
        <v>9</v>
      </c>
      <c r="B3" s="17" t="s">
        <v>30</v>
      </c>
      <c r="C3" s="12">
        <v>374529893453</v>
      </c>
      <c r="D3" s="12">
        <v>379108720791</v>
      </c>
      <c r="E3" s="18"/>
      <c r="F3" s="18"/>
      <c r="G3" s="19"/>
      <c r="H3" s="19"/>
      <c r="I3" s="19"/>
    </row>
    <row r="4" spans="1:9" s="15" customFormat="1" ht="15" customHeight="1" x14ac:dyDescent="0.25">
      <c r="A4" s="17" t="s">
        <v>31</v>
      </c>
      <c r="B4" s="17" t="s">
        <v>32</v>
      </c>
      <c r="C4" s="25"/>
      <c r="D4" s="25"/>
      <c r="E4" s="18"/>
      <c r="F4" s="18"/>
      <c r="G4" s="19"/>
      <c r="H4" s="19"/>
      <c r="I4" s="19"/>
    </row>
    <row r="5" spans="1:9" s="15" customFormat="1" ht="15" customHeight="1" x14ac:dyDescent="0.25">
      <c r="A5" s="17" t="s">
        <v>33</v>
      </c>
      <c r="B5" s="17" t="s">
        <v>34</v>
      </c>
      <c r="C5" s="26">
        <v>15639.75</v>
      </c>
      <c r="D5" s="26">
        <v>16169.43</v>
      </c>
      <c r="E5" s="20"/>
      <c r="F5" s="20"/>
      <c r="G5" s="19"/>
      <c r="H5" s="19"/>
      <c r="I5" s="19"/>
    </row>
    <row r="6" spans="1:9" s="15" customFormat="1" ht="15" customHeight="1" x14ac:dyDescent="0.25">
      <c r="A6" s="16" t="s">
        <v>12</v>
      </c>
      <c r="B6" s="16" t="s">
        <v>35</v>
      </c>
      <c r="C6" s="21"/>
      <c r="D6" s="21"/>
      <c r="G6" s="19"/>
      <c r="H6" s="19"/>
      <c r="I6" s="19"/>
    </row>
    <row r="7" spans="1:9" s="15" customFormat="1" ht="15" customHeight="1" x14ac:dyDescent="0.25">
      <c r="A7" s="17" t="s">
        <v>36</v>
      </c>
      <c r="B7" s="17" t="s">
        <v>37</v>
      </c>
      <c r="C7" s="22">
        <v>95509.61</v>
      </c>
      <c r="D7" s="22">
        <v>83140.600000000006</v>
      </c>
      <c r="G7" s="19"/>
      <c r="H7" s="19"/>
      <c r="I7" s="19"/>
    </row>
    <row r="8" spans="1:9" s="15" customFormat="1" ht="15" customHeight="1" x14ac:dyDescent="0.25">
      <c r="A8" s="17" t="s">
        <v>38</v>
      </c>
      <c r="B8" s="17" t="s">
        <v>39</v>
      </c>
      <c r="C8" s="23">
        <v>1493746422.9974999</v>
      </c>
      <c r="D8" s="23">
        <v>1344336111.858</v>
      </c>
      <c r="G8" s="19"/>
      <c r="H8" s="19"/>
      <c r="I8" s="19"/>
    </row>
    <row r="9" spans="1:9" s="15" customFormat="1" ht="15" customHeight="1" x14ac:dyDescent="0.25">
      <c r="A9" s="17" t="s">
        <v>40</v>
      </c>
      <c r="B9" s="17" t="s">
        <v>41</v>
      </c>
      <c r="C9" s="24">
        <v>3.9883236267893559E-3</v>
      </c>
      <c r="D9" s="24">
        <v>3.5460437550818651E-3</v>
      </c>
      <c r="G9" s="19"/>
      <c r="H9" s="19"/>
      <c r="I9" s="19"/>
    </row>
    <row r="11" spans="1:9" x14ac:dyDescent="0.2">
      <c r="C11" s="11"/>
    </row>
    <row r="12" spans="1:9" x14ac:dyDescent="0.2">
      <c r="D12" s="11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{'SheetId':'532945ab-6ee2-445c-968d-e7f02eb76aac','UId':'1f175759-6dcd-4ce2-a463-54620d3cec54','Col':3,'Row':3,'Format':'numberic','Value':'374529893453','TargetCode':''}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{'SheetId':'532945ab-6ee2-445c-968d-e7f02eb76aac','UId':'df63451e-4881-4f55-9d40-3ad3e6256289','Col':4,'Row':3,'Format':'numberic','Value':'379108720791','TargetCode':''}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{'SheetId':'532945ab-6ee2-445c-968d-e7f02eb76aac','UId':'8922bb11-1c36-45a2-b95e-d93a0bfb38a0','Col':3,'Row':5,'Format':'numberic','Value':'15639.75','TargetCode':''}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{'SheetId':'532945ab-6ee2-445c-968d-e7f02eb76aac','UId':'0386b55c-340a-4ccd-b981-23c5ede5d6b8','Col':4,'Row':5,'Format':'numberic','Value':'16169.43','TargetCode':''}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{'SheetId':'532945ab-6ee2-445c-968d-e7f02eb76aac','UId':'0122b8e6-6e98-44a3-b5f5-62119cc28b58','Col':3,'Row':7,'Format':'numberic','Value':'95509.61','TargetCode':''}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{'SheetId':'532945ab-6ee2-445c-968d-e7f02eb76aac','UId':'168f3043-fb6e-4c8d-b2e8-aadbc57d62ae','Col':4,'Row':7,'Format':'numberic','Value':'83140.6','TargetCode':''}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{'SheetId':'532945ab-6ee2-445c-968d-e7f02eb76aac','UId':'dc373327-812c-4574-a89b-45e7962c83f9','Col':3,'Row':8,'Format':'numberic','Value':'1493746422.9975','TargetCode':''}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{'SheetId':'532945ab-6ee2-445c-968d-e7f02eb76aac','UId':'61429e25-1f7f-4225-afcd-4f77120fa043','Col':4,'Row':8,'Format':'numberic','Value':'1344336111.858','TargetCode':''}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{'SheetId':'532945ab-6ee2-445c-968d-e7f02eb76aac','UId':'edff4b95-f346-4d9f-b0ef-26cf1f17b229','Col':3,'Row':9,'Format':'numberic','Value':'0.00398832362678936','TargetCode':''}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{'SheetId':'532945ab-6ee2-445c-968d-e7f02eb76aac','UId':'2d8d3015-7339-4a4c-89aa-d8c5184315f6','Col':4,'Row':9,'Format':'numberic','Value':'0.00354604375508187','TargetCode':''}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oM1r83O1opa1AmyzjAcFwoFEmQA=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c7KIqqS06bFFiPLIZMwaEn7pwMg=</DigestValue>
    </Reference>
  </SignedInfo>
  <SignatureValue>mV91kokHepDLcWqVkHVm42c31ZsR5sPXnraNReumQxPw6TV1rr3kY6DYdknGKDZJqRce017wXqM2
ZyA+wZ4io9dAfwsDCjV7SpCsmm11M1EQEc+4+WUHK7VTDAnZuu4R6PtMR6loWSXjQOMtbMnlbRH7
Xy1i25/uX3iu+xxNg+0XHT96XlOul7uBLMLJyh5r1dzR3x4Bcinq8U6VasRxoTyWXsqv9d2e0oO3
qM+uxHvfwIaL55X9FRgXSFFmGGYbJpu9A3177iTxByKFf8oZJ0btx1+uBPd74REjfXepOQ/U1j7j
pOcLtItIVi8r1WL31blos65De99e+6GJH9W3jg==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YaWfEsxPHQFwISmPN5CGqmZGPCI=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9KveFgLLbcZRrx64fAcovT40ey4=</DigestValue>
      </Reference>
      <Reference URI="/xl/drawings/vmlDrawing1.vml?ContentType=application/vnd.openxmlformats-officedocument.vmlDrawing">
        <DigestMethod Algorithm="http://www.w3.org/2000/09/xmldsig#sha1"/>
        <DigestValue>eGIjp77PDZmkGMZpv1LZ7f/hKOw=</DigestValue>
      </Reference>
      <Reference URI="/xl/sharedStrings.xml?ContentType=application/vnd.openxmlformats-officedocument.spreadsheetml.sharedStrings+xml">
        <DigestMethod Algorithm="http://www.w3.org/2000/09/xmldsig#sha1"/>
        <DigestValue>Hq579HOhHzPN2jGZ2TQBRTTRGK4=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oi7C1+HZE+fxXJ4yAZe4g0ZT1oc=</DigestValue>
      </Reference>
      <Reference URI="/xl/calcChain.xml?ContentType=application/vnd.openxmlformats-officedocument.spreadsheetml.calcChain+xml">
        <DigestMethod Algorithm="http://www.w3.org/2000/09/xmldsig#sha1"/>
        <DigestValue>Hgt0sNr1AMIJPiOEBK5Du5RiJvI=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comments1.xml?ContentType=application/vnd.openxmlformats-officedocument.spreadsheetml.comments+xml">
        <DigestMethod Algorithm="http://www.w3.org/2000/09/xmldsig#sha1"/>
        <DigestValue>XqSQakhFXh1sF6zu/d5U8zohmS0=</DigestValue>
      </Reference>
      <Reference URI="/xl/worksheets/sheet1.xml?ContentType=application/vnd.openxmlformats-officedocument.spreadsheetml.worksheet+xml">
        <DigestMethod Algorithm="http://www.w3.org/2000/09/xmldsig#sha1"/>
        <DigestValue>zN6+CMiQTzGtMxMSDdgv0nbikC4=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WcuBHMG191xubcrCVSX8Jp3O1B4=</DigestValue>
      </Reference>
      <Reference URI="/xl/worksheets/sheet2.xml?ContentType=application/vnd.openxmlformats-officedocument.spreadsheetml.worksheet+xml">
        <DigestMethod Algorithm="http://www.w3.org/2000/09/xmldsig#sha1"/>
        <DigestValue>vSXnrzId/E2I/oWCkJj8z8i8zB8=</DigestValue>
      </Reference>
      <Reference URI="/xl/workbook.xml?ContentType=application/vnd.openxmlformats-officedocument.spreadsheetml.sheet.main+xml">
        <DigestMethod Algorithm="http://www.w3.org/2000/09/xmldsig#sha1"/>
        <DigestValue>QjdowKTd4sNpDQCtCzcCw/9n/aQ=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2025-09-09T06:44:19Z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2025-09-09T06:44:19Z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tVkMlGlZhUdthG3B/jDCZgrAa0i+fTkseNgv9rsdtW0=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gUHSHU8kGLrEigGH5laRpJIhK8o+R7E4Ty9K6TTwYpU=</DigestValue>
    </Reference>
  </SignedInfo>
  <SignatureValue>xd9Icby9Cv0REVfxnHUD8sg8zNgfg4nrxOYeFosItlYYx9d40AbI5fC10fBqkJsHUs+pYLMh7Mme
+5IncwQ7/1S8vzzJVC+raundGeE27F9uHgP1ES/SVsYil9LxpPxVf6wW7ZKBh1hxqxgDuDJ0whte
TsuOKW2y+bPEEu61INLv40oo8D/5CbJy29qYdEktUdNswGrqe9rb89fDlYQI43U3lCAp/4bNHGqg
OYA6sAYUTGl8oJdfS+pgTn2ezGVs2WdxTPdummqqRYF3AQUGy+CoY5GNOH89yGmPib4IMLMw/cDG
hWrU/MJ5nSAeFMuJPpiHW7XRWbiVIX5fFeDdvA==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O7ULQ8quKWzr0Z0pplXcKbfxn3WTcfxNWa5t0uFKFek=</DigestValue>
      </Reference>
      <Reference URI="/xl/comments1.xml?ContentType=application/vnd.openxmlformats-officedocument.spreadsheetml.comments+xml">
        <DigestMethod Algorithm="http://www.w3.org/2001/04/xmlenc#sha256"/>
        <DigestValue>xrRidLnHENK17Bq0WVmef+DpvB5Xyd+ffP31QsodEM8=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Bo22F/2gXiQcCBDd4JSa3K0F/3F9mB9APXK9g/RDmH4=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Mam6SUJzOfhr7ftMYX62a45k3BgWQG0vb0ZDj6dSz0A=</DigestValue>
      </Reference>
      <Reference URI="/xl/sharedStrings.xml?ContentType=application/vnd.openxmlformats-officedocument.spreadsheetml.sharedStrings+xml">
        <DigestMethod Algorithm="http://www.w3.org/2001/04/xmlenc#sha256"/>
        <DigestValue>gfOV8+MchXGviSL3FIJp6xmuk9vDFgrOzIaUimkX+dM=</DigestValue>
      </Reference>
      <Reference URI="/xl/styles.xml?ContentType=application/vnd.openxmlformats-officedocument.spreadsheetml.styles+xml">
        <DigestMethod Algorithm="http://www.w3.org/2001/04/xmlenc#sha256"/>
        <DigestValue>NA4fLrYludIiMp729cUsaUDuv0FuL3V66FB8yZOxfcQ=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V+ecfhXdAHE4hNS78GFy8h2Y2Wl2dEwI5o76iaLPsWI=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aftvdg4o6UUw1OrAw93UoYQGUwgkuCb1DO/zZGzqQog=</DigestValue>
      </Reference>
      <Reference URI="/xl/worksheets/sheet2.xml?ContentType=application/vnd.openxmlformats-officedocument.spreadsheetml.worksheet+xml">
        <DigestMethod Algorithm="http://www.w3.org/2001/04/xmlenc#sha256"/>
        <DigestValue>REV9X30Ts9KkFIj9Wyh4cZMuoGNfTbr8cfg0H7djwcE=</DigestValue>
      </Reference>
      <Reference URI="/xl/worksheets/sheet3.xml?ContentType=application/vnd.openxmlformats-officedocument.spreadsheetml.worksheet+xml">
        <DigestMethod Algorithm="http://www.w3.org/2001/04/xmlenc#sha256"/>
        <DigestValue>ugo/0Tto40hFyvIuHWY9IdWCv6Kd2rCyjyiV8wNsKFg=</DigestValue>
      </Reference>
      <Reference URI="/xl/worksheets/sheet4.xml?ContentType=application/vnd.openxmlformats-officedocument.spreadsheetml.worksheet+xml">
        <DigestMethod Algorithm="http://www.w3.org/2001/04/xmlenc#sha256"/>
        <DigestValue>g4bCEadajkP6ZNZduO+s1uF7dfDHWaXO2qhN3vimeFQ=</DigestValue>
      </Reference>
      <Reference URI="/xl/worksheets/sheet5.xml?ContentType=application/vnd.openxmlformats-officedocument.spreadsheetml.worksheet+xml">
        <DigestMethod Algorithm="http://www.w3.org/2001/04/xmlenc#sha256"/>
        <DigestValue>NzlX5e/7esrf/rXmRTlVyxgOnB2B9zS7sI//Frs+574=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2025-09-09T09:19:50Z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2025-09-09T09:19:50Z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2025-09-09T03:04:52Z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