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E52" i="27" l="1"/>
  <c r="E53" i="27" s="1"/>
  <c r="E25" i="27" l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<sst xmlns="http://schemas.openxmlformats.org/spreadsheetml/2006/main" count="1388" uniqueCount="595">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</sst>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7" zoomScale="93" zoomScaleNormal="93" workbookViewId="0">
      <selection activeCell="L40" sqref="L4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58" t="s">
        <v>561</v>
      </c>
      <c r="B1" s="358"/>
      <c r="C1" s="358"/>
      <c r="D1" s="358"/>
      <c r="E1" s="358"/>
      <c r="F1" s="358"/>
    </row>
    <row r="2" spans="1:6" ht="15.75" customHeight="1">
      <c r="A2" s="355" t="s">
        <v>562</v>
      </c>
      <c r="B2" s="355"/>
      <c r="C2" s="355"/>
      <c r="D2" s="355"/>
      <c r="E2" s="355"/>
      <c r="F2" s="355"/>
    </row>
    <row r="3" spans="1:6" ht="19.5" customHeight="1">
      <c r="A3" s="356" t="s">
        <v>580</v>
      </c>
      <c r="B3" s="356"/>
      <c r="C3" s="356"/>
      <c r="D3" s="356"/>
      <c r="E3" s="356"/>
      <c r="F3" s="356"/>
    </row>
    <row r="4" spans="1:6" ht="18" customHeight="1">
      <c r="A4" s="357" t="s">
        <v>563</v>
      </c>
      <c r="B4" s="357"/>
      <c r="C4" s="357"/>
      <c r="D4" s="357"/>
      <c r="E4" s="357"/>
      <c r="F4" s="35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58" t="s">
        <v>564</v>
      </c>
      <c r="B6" s="358"/>
      <c r="C6" s="358"/>
      <c r="D6" s="358"/>
      <c r="E6" s="358"/>
      <c r="F6" s="358"/>
    </row>
    <row r="7" spans="1:6" ht="15.75" customHeight="1">
      <c r="A7" s="358" t="s">
        <v>565</v>
      </c>
      <c r="B7" s="358"/>
      <c r="C7" s="358"/>
      <c r="D7" s="358"/>
      <c r="E7" s="358"/>
      <c r="F7" s="358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79" t="s">
        <v>570</v>
      </c>
      <c r="B18" s="379"/>
      <c r="C18" s="379"/>
      <c r="D18" s="161" t="str">
        <f>"Từ ngày "&amp;TEXT(F25+1,"dd/mm/yyyy")&amp;" đến "&amp;TEXT(E25,"dd/mm/yyyy")</f>
        <v>Từ ngày 01/09/2025 đến 07/09/2025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01/09/2025 to 07/09/2025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45908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45908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59" t="s">
        <v>531</v>
      </c>
      <c r="B23" s="360"/>
      <c r="C23" s="361" t="s">
        <v>541</v>
      </c>
      <c r="D23" s="360"/>
      <c r="E23" s="179" t="s">
        <v>542</v>
      </c>
      <c r="F23" s="266" t="s">
        <v>542</v>
      </c>
      <c r="I23" s="180"/>
    </row>
    <row r="24" spans="1:9" ht="15.75" customHeight="1">
      <c r="A24" s="362" t="s">
        <v>27</v>
      </c>
      <c r="B24" s="363"/>
      <c r="C24" s="364" t="s">
        <v>330</v>
      </c>
      <c r="D24" s="365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45907</v>
      </c>
      <c r="F25" s="186">
        <v>45900</v>
      </c>
      <c r="G25" s="187"/>
      <c r="I25" s="180"/>
    </row>
    <row r="26" spans="1:9" ht="15.75" customHeight="1">
      <c r="A26" s="353" t="s">
        <v>572</v>
      </c>
      <c r="B26" s="354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1">
        <v>1</v>
      </c>
      <c r="B28" s="352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6">
        <v>1.1000000000000001</v>
      </c>
      <c r="B30" s="367"/>
      <c r="C30" s="202" t="s">
        <v>582</v>
      </c>
      <c r="D30" s="203"/>
      <c r="E30" s="162">
        <f>F34</f>
        <v>108447728678</v>
      </c>
      <c r="F30" s="276">
        <v>102356863266</v>
      </c>
      <c r="G30" s="204"/>
      <c r="H30" s="204"/>
      <c r="I30" s="180"/>
    </row>
    <row r="31" spans="1:9" ht="15.75" customHeight="1">
      <c r="A31" s="349">
        <v>1.2</v>
      </c>
      <c r="B31" s="350"/>
      <c r="C31" s="205" t="s">
        <v>583</v>
      </c>
      <c r="D31" s="206"/>
      <c r="E31" s="254">
        <f>F35</f>
        <v>15223.19</v>
      </c>
      <c r="F31" s="277">
        <v>14944.54</v>
      </c>
      <c r="G31" s="204"/>
      <c r="H31" s="204"/>
      <c r="I31" s="180"/>
    </row>
    <row r="32" spans="1:9" ht="15.75" customHeight="1">
      <c r="A32" s="351">
        <v>2</v>
      </c>
      <c r="B32" s="352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6">
        <v>2.1</v>
      </c>
      <c r="B34" s="367"/>
      <c r="C34" s="202" t="s">
        <v>584</v>
      </c>
      <c r="D34" s="203"/>
      <c r="E34" s="162">
        <v>107697919344</v>
      </c>
      <c r="F34" s="276">
        <v>108447728678</v>
      </c>
      <c r="G34" s="204"/>
      <c r="H34" s="204"/>
      <c r="I34" s="209"/>
    </row>
    <row r="35" spans="1:9" ht="15.75" customHeight="1">
      <c r="A35" s="349">
        <v>2.2000000000000002</v>
      </c>
      <c r="B35" s="350"/>
      <c r="C35" s="210" t="s">
        <v>585</v>
      </c>
      <c r="D35" s="201"/>
      <c r="E35" s="254">
        <v>15084.74</v>
      </c>
      <c r="F35" s="277">
        <v>15223.19</v>
      </c>
      <c r="G35" s="204"/>
      <c r="H35" s="204"/>
    </row>
    <row r="36" spans="1:9" ht="15.75" customHeight="1">
      <c r="A36" s="368">
        <v>3</v>
      </c>
      <c r="B36" s="369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-749809334</v>
      </c>
      <c r="F37" s="281">
        <v>6090865412</v>
      </c>
      <c r="G37" s="204"/>
      <c r="H37" s="204"/>
    </row>
    <row r="38" spans="1:9" ht="15.75" customHeight="1">
      <c r="A38" s="370">
        <v>3.1</v>
      </c>
      <c r="B38" s="371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-981076251</v>
      </c>
      <c r="F39" s="282">
        <v>1984457681</v>
      </c>
      <c r="G39" s="204"/>
      <c r="H39" s="204"/>
    </row>
    <row r="40" spans="1:9" ht="15.75" customHeight="1">
      <c r="A40" s="347">
        <v>3.2</v>
      </c>
      <c r="B40" s="348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231266917</v>
      </c>
      <c r="F41" s="281">
        <v>4106407731</v>
      </c>
      <c r="G41" s="204"/>
      <c r="H41" s="204"/>
    </row>
    <row r="42" spans="1:9" ht="15.75" customHeight="1">
      <c r="A42" s="347">
        <v>3.3</v>
      </c>
      <c r="B42" s="348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68">
        <v>4</v>
      </c>
      <c r="B44" s="372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-9.0946772654089125E-3</v>
      </c>
      <c r="F45" s="287">
        <v>1.8645605686089972E-2</v>
      </c>
      <c r="G45" s="195"/>
      <c r="H45" s="204"/>
    </row>
    <row r="46" spans="1:9" ht="15.75" customHeight="1">
      <c r="A46" s="368">
        <v>5</v>
      </c>
      <c r="B46" s="372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77">
        <v>5.0999999999999996</v>
      </c>
      <c r="B48" s="378"/>
      <c r="C48" s="234" t="s">
        <v>586</v>
      </c>
      <c r="D48" s="203"/>
      <c r="E48" s="305">
        <v>186700102492</v>
      </c>
      <c r="F48" s="306">
        <v>186700102492</v>
      </c>
      <c r="H48" s="204"/>
    </row>
    <row r="49" spans="1:8" ht="15.75" customHeight="1">
      <c r="A49" s="377">
        <v>5.2</v>
      </c>
      <c r="B49" s="378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75">
        <v>6</v>
      </c>
      <c r="B50" s="376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77">
        <v>6.1</v>
      </c>
      <c r="B51" s="378">
        <v>6.1</v>
      </c>
      <c r="C51" s="239" t="s">
        <v>594</v>
      </c>
      <c r="D51" s="240"/>
      <c r="E51" s="274">
        <v>38267.25</v>
      </c>
      <c r="F51" s="274">
        <v>38267.25</v>
      </c>
      <c r="G51" s="294"/>
      <c r="H51" s="204"/>
    </row>
    <row r="52" spans="1:8" ht="15.75" customHeight="1">
      <c r="A52" s="377">
        <v>6.2</v>
      </c>
      <c r="B52" s="378"/>
      <c r="C52" s="202" t="s">
        <v>588</v>
      </c>
      <c r="D52" s="234"/>
      <c r="E52" s="295">
        <f>E35*E51</f>
        <v>577251516.76499999</v>
      </c>
      <c r="F52" s="274">
        <v>582549617.52750003</v>
      </c>
      <c r="G52" s="293"/>
      <c r="H52" s="204"/>
    </row>
    <row r="53" spans="1:8" ht="15.75" customHeight="1" thickBot="1">
      <c r="A53" s="373">
        <v>6.2</v>
      </c>
      <c r="B53" s="374">
        <v>6.3</v>
      </c>
      <c r="C53" s="241" t="s">
        <v>593</v>
      </c>
      <c r="D53" s="241"/>
      <c r="E53" s="275">
        <f>E52/E34</f>
        <v>5.3599133602682683E-3</v>
      </c>
      <c r="F53" s="275">
        <v>5.3717087912204253E-3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43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45"/>
      <c r="F63" s="345"/>
    </row>
    <row r="64" spans="1:8" ht="14.25" customHeight="1">
      <c r="A64" s="249"/>
      <c r="B64" s="249"/>
      <c r="C64" s="250"/>
      <c r="D64" s="172"/>
      <c r="E64" s="346"/>
      <c r="F64" s="346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I9FxWkt6dp3ke8f1Vb3cyaUnwXQ=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EUg1ruy10Dc8lucrnfRGpYv8g7k=</DigestValue>
    </Reference>
  </SignedInfo>
  <SignatureValue>Mc8PMe3euu3xkWk7NM1x1poRkqJ5NiWStkboa9LEMTfor+pdYPmuJuHEsiZPBctjrinCq5VJ3qvf
ryduCxLpOcQUXCdG5TruqMD8OMFhauUJImnb+6/NRZwwKvyLYmUKLluCdgrI3PE6d4DssIfv+Dg/
oKpMwS/XxuLhO7mbPkkZ1yr6+OH2DP5mEcWf4gUtUBW7/wvmwhaULyRgEhc6PReQak7ufX+411+8
Drrm/P3YI3G//fZ4ShK7gUBN5z4zvMA5WvF9XORmtl7+82iccN3C9RWndzKxR1gxIX2ZO4gKI2NT
wEehhZtKSOwcdEOfpJrzseqe3MDpU/jhNakI4Q==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F7zgLKXyFSXCBnCWtd8ozraWUs0=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P48BJG7EO3FY6DLL2HJBw0WbCXI=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blph+QQXA6/u10Gsz0P8kB+Fi9Q=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5CytGhktgnK1/HjW+lrerTO111M=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2025-09-08T06:44:19Z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2025-09-08T06:44:19Z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430orDCZEGj4Boca+HxHUjAFBISFtK8oOU1T/gWNrsY=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QxUdf2Vikqnri8IpfjkL7dWPRwMoHgOLV/B56XR6mQo=</DigestValue>
    </Reference>
  </SignedInfo>
  <SignatureValue>7OAxkHxRkRKupu1qekfTnQGt6+RnMHW9HJg0dDWbOF/ZvgUl07LJ3W/MyJRBZRbfqpC3UZaAjKlB
/ysqq9Q55V6CqxIXbeMUt36QXcWhoARUT0TSoETdeJOqItAFqzO8Zh63coifzWD/hmYSNBY8xdyk
0a3jwBVfx0Dv+54cestppzYH+UVH4nJoqOBlDnCJn20qAUPn1HVAjeBuAQ4jNBSGnLMvlG7Z78N+
gVi+niSxWkEsOlWhu8s5xa3UqqTHyLWEc5zyeLozfn1SjuGDshcvTLsrGcHv4t5pAiR8R11W+L20
DTnbMFFIN2qfiXzdogNEj644KjgMo3ySPqBXLQ==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fHd28L3UczKTcVCESi08qGMfgijCtx7TAXSqVN/QIYI=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YlMgMav7Po1DYg0pFjQdHFkJaAZZuFDg0YAVmaMSvVk=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g8Xw48AGPDYKBiELdwWsEkMGhl4fE0BS6WG9NFw9H/o=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2025-09-08T10:47:40Z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2025-09-08T10:47:40Z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2025-09-08T04:03:44Z</dcterms:modified>
</cp:coreProperties>
</file>