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4610" windowHeight="94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G37" i="27" l="1"/>
  <c r="G39" i="27" s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<sst xmlns="http://schemas.openxmlformats.org/spreadsheetml/2006/main" count="1392" uniqueCount="599">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</sst>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16" zoomScale="77" zoomScaleNormal="77" zoomScaleSheetLayoutView="77" workbookViewId="0">
      <selection activeCell="F39" sqref="F39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30/06/2025 đến 06/07/2025</v>
      </c>
      <c r="H18" s="175">
        <v>45838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30/06/2025 to 06/07/2025</v>
      </c>
      <c r="H19" s="175">
        <f>H18+6</f>
        <v>45844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45845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45845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45844</v>
      </c>
      <c r="G25" s="265">
        <f>H18-1</f>
        <v>45837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67769258866</v>
      </c>
      <c r="G30" s="269">
        <v>66601383141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11010.37</v>
      </c>
      <c r="G31" s="270">
        <v>10907.07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68575935748</v>
      </c>
      <c r="G34" s="269">
        <v>67769258866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11089.85</v>
      </c>
      <c r="G35" s="272">
        <v>11010.37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806676882</v>
      </c>
      <c r="G37" s="275">
        <f>G34-G30</f>
        <v>1167875725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490355394</v>
      </c>
      <c r="G39" s="260">
        <f>G37-G41</f>
        <v>632034508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3"/>
      <c r="C41" s="294"/>
      <c r="D41" s="166" t="s">
        <v>578</v>
      </c>
      <c r="E41" s="211"/>
      <c r="F41" s="260">
        <v>316321488</v>
      </c>
      <c r="G41" s="275">
        <v>535841217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2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7.218649327860982E-3</v>
      </c>
      <c r="G45" s="244">
        <v>1.3159107691075755E-2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302">
        <v>89538184386</v>
      </c>
      <c r="G48" s="301">
        <v>89538184386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302">
        <v>59391314795</v>
      </c>
      <c r="G49" s="301">
        <v>59391314795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7"/>
      <c r="H50" s="198"/>
      <c r="J50" s="198"/>
      <c r="K50" s="198"/>
      <c r="L50" s="198"/>
    </row>
    <row r="51" spans="2:12" ht="15.75" customHeight="1">
      <c r="B51" s="295">
        <v>6.1</v>
      </c>
      <c r="C51" s="296">
        <v>6.1</v>
      </c>
      <c r="D51" s="226" t="s">
        <v>590</v>
      </c>
      <c r="E51" s="227"/>
      <c r="F51" s="297">
        <v>0</v>
      </c>
      <c r="G51" s="298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5">
        <v>6.2</v>
      </c>
      <c r="C53" s="296">
        <v>6.3</v>
      </c>
      <c r="D53" s="221" t="s">
        <v>579</v>
      </c>
      <c r="E53" s="221"/>
      <c r="F53" s="278">
        <f>F52/F34</f>
        <v>0</v>
      </c>
      <c r="G53" s="278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9" t="s">
        <v>556</v>
      </c>
      <c r="E55" s="289"/>
      <c r="F55" s="339" t="s">
        <v>557</v>
      </c>
      <c r="G55" s="339"/>
      <c r="J55" s="198"/>
    </row>
    <row r="56" spans="2:12">
      <c r="C56" s="230"/>
      <c r="D56" s="290" t="s">
        <v>592</v>
      </c>
      <c r="E56" s="289"/>
      <c r="F56" s="365" t="s">
        <v>558</v>
      </c>
      <c r="G56" s="339"/>
      <c r="J56" s="198"/>
    </row>
    <row r="57" spans="2:12">
      <c r="C57" s="230"/>
      <c r="D57" s="290"/>
      <c r="E57" s="289"/>
      <c r="F57" s="288"/>
      <c r="G57" s="289"/>
      <c r="J57" s="198"/>
    </row>
    <row r="58" spans="2:12">
      <c r="C58" s="230"/>
      <c r="D58" s="290"/>
      <c r="E58" s="289"/>
      <c r="F58" s="288"/>
      <c r="G58" s="289"/>
      <c r="J58" s="198"/>
    </row>
    <row r="59" spans="2:12">
      <c r="C59" s="230"/>
      <c r="D59" s="290"/>
      <c r="E59" s="289"/>
      <c r="F59" s="288"/>
      <c r="G59" s="289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9" customFormat="1">
      <c r="B65" s="299" t="s">
        <v>595</v>
      </c>
      <c r="C65" s="281"/>
      <c r="D65" s="281"/>
      <c r="E65" s="281"/>
      <c r="F65" s="374" t="s">
        <v>596</v>
      </c>
      <c r="G65" s="374"/>
      <c r="H65" s="280"/>
    </row>
    <row r="66" spans="2:8" s="279" customFormat="1" ht="20.25" customHeight="1">
      <c r="B66" s="300" t="s">
        <v>598</v>
      </c>
      <c r="C66" s="282"/>
      <c r="D66" s="282"/>
      <c r="E66" s="282"/>
      <c r="F66" s="283"/>
      <c r="G66" s="284"/>
      <c r="H66" s="280"/>
    </row>
    <row r="67" spans="2:8" s="279" customFormat="1" ht="15.75" customHeight="1">
      <c r="B67" s="286" t="s">
        <v>597</v>
      </c>
      <c r="C67" s="285"/>
      <c r="D67" s="285"/>
      <c r="E67" s="285"/>
      <c r="F67" s="286"/>
      <c r="G67" s="287"/>
      <c r="H67" s="280"/>
    </row>
    <row r="68" spans="2:8" ht="14.25" customHeight="1">
      <c r="B68" s="232"/>
      <c r="C68" s="232"/>
    </row>
    <row r="69" spans="2:8" ht="14.25" customHeight="1">
      <c r="B69" s="232"/>
      <c r="C69" s="232"/>
      <c r="D69" s="290"/>
      <c r="F69" s="366"/>
      <c r="G69" s="366"/>
    </row>
    <row r="70" spans="2:8" ht="14.25" customHeight="1">
      <c r="B70" s="233"/>
      <c r="C70" s="233"/>
      <c r="D70" s="291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JiEY/cCcvmxSYwwoNSR0AEazQWa4UdQWJcrgxLQtAZg=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f6ufgBABr1y2F8y4+EgS2kpPCspGx/PlFpzJeJRyrxQ=</DigestValue>
    </Reference>
  </SignedInfo>
  <SignatureValue>dgZiuwCyERpTc2hRF8PznSsNAS30O/D53iebKk0Suxl5AarCTyzO3szzEnNjT+rajIUF9B2Vtuj/
xD6OY9BmS30idj+UzwIFVow/3uArY/K2Qm7dfLTX6y8EnAIULFiwj5Q6qiRln0oNojS3JasHNim2
5kVLLSzlhxBZ6I596B4lf5JvdV49uJkAPXiXwDbilTd2EKvRJD6vJH/bjqL173meuOdH3ya44Vt+
f5/CkpGxUO5+gq7TAzE9QXunR33sHdpvEAZopb2odKIKg3+dd9c6S0tlsbPRqchAbMOaaADTGSnH
/ywgXHCjW7eGKtGEMwOlUOzJoKy7ZDL1OehjRg==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6S1d5L26xJcNrI5a1TQgjDQupw6Xa8XcaYXDUJEELcI=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ZKLczByl6YqFBn9wpJKq5W7g/ANhg4KVgWfsjRAQItg=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qAbvqBXwH+GiKNzxnILd6R0ACh9X5Gam4lKtDdKoPQ8=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ruEFdPcFNT00m1bstnNxarYkrCGhP4AKUlHBO8qEmqA=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qBNixH5Br1oLExBHpct9eDZe26vzp3WoRrkVZinvu20=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g2D61E9FLzqSAxaKptoE9jPy326sgmkjKNumM+3lef8=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2025-07-07T05:08:57Z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2025-07-07T05:08:57Z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XsPGj91AHgYtI0zKSxlpSfOaK7WA97V97XOoaEb9XN0=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LplLyx+znVA42U3Qy6/6U6bQ5DqZV4reaDaC2ZtJLUY=</DigestValue>
    </Reference>
  </SignedInfo>
  <SignatureValue>a7EVb3we46KOGvTDtzITN169fKQ6CCpuuKAE3UfKd/okdByhhImwZsUP5yLzROyv0Hisph/lC2tE
YdyO1k4vwunfFgE00UJG5lm16spOmPOtUhKPITqUrU1bViki85oFQqmtmTz+Asc5IfluWV7RNslh
GQKuTWHYZH4rz+wRhlMYcw38Y8p5pPlnG55Zco/n0HwL/JdCjBXi2Dp/1e0H+LYY3B9GiQ2FoPJF
mP4DDOvIehLohWn2Cgibkh6AOUvEuiQzOyJaWUdHgXXqh9CAgfoPbrdXIUUSv6X/g1uPu7qfl462
JXmf2UXSvjAkIjqr5SvL4RZ519PSP5cuvbBUKw==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6S1d5L26xJcNrI5a1TQgjDQupw6Xa8XcaYXDUJEELcI=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ZKLczByl6YqFBn9wpJKq5W7g/ANhg4KVgWfsjRAQItg=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qAbvqBXwH+GiKNzxnILd6R0ACh9X5Gam4lKtDdKoPQ8=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ruEFdPcFNT00m1bstnNxarYkrCGhP4AKUlHBO8qEmqA=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qBNixH5Br1oLExBHpct9eDZe26vzp3WoRrkVZinvu20=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g2D61E9FLzqSAxaKptoE9jPy326sgmkjKNumM+3lef8=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2025-07-07T08:13:48Z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2025-07-07T08:13:48Z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2025-07-07T03:25:32Z</dcterms:modified>
</cp:coreProperties>
</file>