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8585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G39" i="27" l="1"/>
  <c r="G37" i="27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<sst xmlns="http://schemas.openxmlformats.org/spreadsheetml/2006/main" count="1392" uniqueCount="599">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</sst>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165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165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8" zoomScale="77" zoomScaleNormal="77" zoomScaleSheetLayoutView="77" workbookViewId="0">
      <selection activeCell="H8" sqref="H1:H1048576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hidden="1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23/06/2025 đến 29/06/2025</v>
      </c>
      <c r="H18" s="175">
        <v>45831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23/06/2025 to 29/06/2025</v>
      </c>
      <c r="H19" s="175">
        <f>H18+6</f>
        <v>45837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45838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45838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45837</v>
      </c>
      <c r="G25" s="265">
        <f>H18-1</f>
        <v>45830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66601383141</v>
      </c>
      <c r="G30" s="269">
        <v>73319348377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10907.07</v>
      </c>
      <c r="G31" s="270">
        <v>10737.12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67769258866</v>
      </c>
      <c r="G34" s="269">
        <v>66601383141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11010.37</v>
      </c>
      <c r="G35" s="272">
        <v>10907.07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1167875725</v>
      </c>
      <c r="G37" s="275">
        <f>G34-G30</f>
        <v>-6717965236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632034508</v>
      </c>
      <c r="G39" s="260">
        <f>G37-G41</f>
        <v>1140200819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3"/>
      <c r="C41" s="294"/>
      <c r="D41" s="166" t="s">
        <v>578</v>
      </c>
      <c r="E41" s="211"/>
      <c r="F41" s="260">
        <v>535841217</v>
      </c>
      <c r="G41" s="275">
        <v>-7858166055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2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9.4709211548107408E-3</v>
      </c>
      <c r="G45" s="244">
        <v>1.3159107691075755E-2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302">
        <v>89538184386</v>
      </c>
      <c r="G48" s="301">
        <v>89538184386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302">
        <v>59391314795</v>
      </c>
      <c r="G49" s="301">
        <v>59391314795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7"/>
      <c r="H50" s="198"/>
      <c r="J50" s="198"/>
      <c r="K50" s="198"/>
      <c r="L50" s="198"/>
    </row>
    <row r="51" spans="2:12" ht="15.75" customHeight="1">
      <c r="B51" s="295">
        <v>6.1</v>
      </c>
      <c r="C51" s="296">
        <v>6.1</v>
      </c>
      <c r="D51" s="226" t="s">
        <v>590</v>
      </c>
      <c r="E51" s="227"/>
      <c r="F51" s="297">
        <v>0</v>
      </c>
      <c r="G51" s="298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5">
        <v>6.2</v>
      </c>
      <c r="C53" s="296">
        <v>6.3</v>
      </c>
      <c r="D53" s="221" t="s">
        <v>579</v>
      </c>
      <c r="E53" s="221"/>
      <c r="F53" s="278">
        <f>F52/F34</f>
        <v>0</v>
      </c>
      <c r="G53" s="278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9" t="s">
        <v>556</v>
      </c>
      <c r="E55" s="289"/>
      <c r="F55" s="340" t="s">
        <v>557</v>
      </c>
      <c r="G55" s="340"/>
      <c r="J55" s="198"/>
    </row>
    <row r="56" spans="2:12">
      <c r="C56" s="230"/>
      <c r="D56" s="290" t="s">
        <v>592</v>
      </c>
      <c r="E56" s="289"/>
      <c r="F56" s="339" t="s">
        <v>558</v>
      </c>
      <c r="G56" s="340"/>
      <c r="J56" s="198"/>
    </row>
    <row r="57" spans="2:12">
      <c r="C57" s="230"/>
      <c r="D57" s="290"/>
      <c r="E57" s="289"/>
      <c r="F57" s="288"/>
      <c r="G57" s="289"/>
      <c r="J57" s="198"/>
    </row>
    <row r="58" spans="2:12">
      <c r="C58" s="230"/>
      <c r="D58" s="290"/>
      <c r="E58" s="289"/>
      <c r="F58" s="288"/>
      <c r="G58" s="289"/>
      <c r="J58" s="198"/>
    </row>
    <row r="59" spans="2:12">
      <c r="C59" s="230"/>
      <c r="D59" s="290"/>
      <c r="E59" s="289"/>
      <c r="F59" s="288"/>
      <c r="G59" s="289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9" customFormat="1">
      <c r="B65" s="299" t="s">
        <v>595</v>
      </c>
      <c r="C65" s="281"/>
      <c r="D65" s="281"/>
      <c r="E65" s="281"/>
      <c r="F65" s="355" t="s">
        <v>596</v>
      </c>
      <c r="G65" s="355"/>
      <c r="H65" s="280"/>
    </row>
    <row r="66" spans="2:8" s="279" customFormat="1" ht="20.25" customHeight="1">
      <c r="B66" s="300" t="s">
        <v>598</v>
      </c>
      <c r="C66" s="282"/>
      <c r="D66" s="282"/>
      <c r="E66" s="282"/>
      <c r="F66" s="283"/>
      <c r="G66" s="284"/>
      <c r="H66" s="280"/>
    </row>
    <row r="67" spans="2:8" s="279" customFormat="1" ht="15.75" customHeight="1">
      <c r="B67" s="286" t="s">
        <v>597</v>
      </c>
      <c r="C67" s="285"/>
      <c r="D67" s="285"/>
      <c r="E67" s="285"/>
      <c r="F67" s="286"/>
      <c r="G67" s="287"/>
      <c r="H67" s="280"/>
    </row>
    <row r="68" spans="2:8" ht="14.25" customHeight="1">
      <c r="B68" s="232"/>
      <c r="C68" s="232"/>
    </row>
    <row r="69" spans="2:8" ht="14.25" customHeight="1">
      <c r="B69" s="232"/>
      <c r="C69" s="232"/>
      <c r="D69" s="290"/>
      <c r="F69" s="341"/>
      <c r="G69" s="341"/>
    </row>
    <row r="70" spans="2:8" ht="14.25" customHeight="1">
      <c r="B70" s="233"/>
      <c r="C70" s="233"/>
      <c r="D70" s="291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tq6UXu7HKTyGMpx3VrRXwZvnhJ9NiPv4J7l2dUOP4NI=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REHdvBKaAtYy2yRr5Tl6dZo4tM2PtsXxv5QK8yRRbcs=</DigestValue>
    </Reference>
  </SignedInfo>
  <SignatureValue>Irb+VtYmG9n7NKbpZyC9UtcK03mzZb8XPT8T1NYHM5SJ8oqiwIDQYlz4uoqSjXumirLIRrHFYAT6
HI4dyJyTu46fiVEllwyBWMyd1kfjAImpHyLzOlJ1UCjvGmaapARNsTxMqw7hh9ClXvunLyDIpZD+
QKGsLuFz1OlCWr3lCQOqLT7ChByHL2gJLQvMxffOwo0JzzAjVaT3zPO0W1R5EFKFt1g4ImHdEDZl
xmLhYV7AN86DksLO0vQn8VwJRTpuGR/C3inY2ttD7Mgmqi7MxckS/oT1KnHP2bvVsEpqvO7murhO
LmLAdCfopDNV/TNoMojL3rtl8c80/H0hUBp9eQ==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kKi0wPCkd/eZM98wkTwTzPAVoxgTaAoi4z5IcdH9vxo=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VOvwH+Guiiu3MMW/jGaGSiQCI62WTLr5GI3fg7UvkP4=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uoZOnTVhlOgUR+ce5eFWGlsVuCUiOXWbeaigtVnVIu8=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QTahcCGiMEbnqV1OIcvmEOegY9hGz72UmViOLYH8v+A=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qcv9gYzq0Vg51qOn1chAi461rgnYOnFAHqcEP/poJKM=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jXCgZ9n8+lSCdQ4DqH8hvrD9mTjEB8GUqfoaNQJbiGg=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2025-06-30T06:52:40Z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2025-06-30T06:52:40Z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TuHgt5sadYb1nvroGl39ivJdVcaSlpsSR9LClPtn3y8=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zMTRfzzhcUPYZvV2ysDjYnmtIlMwEJKeO5FGfMrHfVU=</DigestValue>
    </Reference>
  </SignedInfo>
  <SignatureValue>yGDyfQpQ3kUwOL4kIt6Gqt8eME7kmsqGlKlgXOeGEsWeiAnzKYgzh1b6mnuFKOGaMRwloxTGQeKg
+sw7fPWEK4mxsdc1ICfoB/io0aEonYKxPW8toJbNBMRWfRSFh+aFfw38cbjdhKh+mfAMJLiXggy5
TTykDuTbpCtSt9fpeT/DrlrrCTmvRkdRRxyM1qpP5Xkw8l/ezVDvsVOsoCp4iACAdOkw+ne8sVIw
DSTwjZayAqAgPrbcpcnesTG/5KdtK6A44eONYATOWfCQbeiAIBADl7iMSTMMIDLTGKWziyH2Wq8f
QB1iYzA6kcF1dHCQWeQdAce/KFNgpZUhHEuOdQ==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kKi0wPCkd/eZM98wkTwTzPAVoxgTaAoi4z5IcdH9vxo=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VOvwH+Guiiu3MMW/jGaGSiQCI62WTLr5GI3fg7UvkP4=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uoZOnTVhlOgUR+ce5eFWGlsVuCUiOXWbeaigtVnVIu8=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QTahcCGiMEbnqV1OIcvmEOegY9hGz72UmViOLYH8v+A=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qcv9gYzq0Vg51qOn1chAi461rgnYOnFAHqcEP/poJKM=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jXCgZ9n8+lSCdQ4DqH8hvrD9mTjEB8GUqfoaNQJbiGg=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2025-06-30T09:58:58Z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2025-06-30T09:58:58Z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Dich Vu CK</cp:lastModifiedBy>
  <cp:lastPrinted>2024-11-18T01:58:14Z</cp:lastPrinted>
  <dcterms:created xsi:type="dcterms:W3CDTF">2014-09-25T08:23:57Z</dcterms:created>
  <dcterms:modified xsi:type="dcterms:W3CDTF">2025-06-30T06:52:37Z</dcterms:modified>
</cp:coreProperties>
</file>