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<sst xmlns="http://schemas.openxmlformats.org/spreadsheetml/2006/main" count="1392" uniqueCount="599">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</sst>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6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164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164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165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165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171" fontId="11" fillId="0" borderId="19" xfId="64" applyNumberFormat="1" applyFont="1" applyFill="1" applyBorder="1" applyAlignment="1">
      <alignment horizontal="right"/>
    </xf>
    <xf numFmtId="226" fontId="11" fillId="0" borderId="58" xfId="499" applyNumberFormat="1" applyFont="1" applyBorder="1" applyAlignment="1">
      <alignment horizontal="righ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25" zoomScaleNormal="77" zoomScaleSheetLayoutView="100" workbookViewId="0">
      <selection activeCell="K53" sqref="K53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6" t="s">
        <v>561</v>
      </c>
      <c r="C1" s="336"/>
      <c r="D1" s="336"/>
      <c r="E1" s="336"/>
      <c r="F1" s="336"/>
      <c r="G1" s="336"/>
    </row>
    <row r="2" spans="2:7" ht="15.75" customHeight="1">
      <c r="B2" s="359" t="s">
        <v>562</v>
      </c>
      <c r="C2" s="359"/>
      <c r="D2" s="359"/>
      <c r="E2" s="359"/>
      <c r="F2" s="359"/>
      <c r="G2" s="359"/>
    </row>
    <row r="3" spans="2:7" ht="19.5" customHeight="1">
      <c r="B3" s="360" t="s">
        <v>582</v>
      </c>
      <c r="C3" s="360"/>
      <c r="D3" s="360"/>
      <c r="E3" s="360"/>
      <c r="F3" s="360"/>
      <c r="G3" s="360"/>
    </row>
    <row r="4" spans="2:7" ht="18" customHeight="1">
      <c r="B4" s="361" t="s">
        <v>563</v>
      </c>
      <c r="C4" s="361"/>
      <c r="D4" s="361"/>
      <c r="E4" s="361"/>
      <c r="F4" s="361"/>
      <c r="G4" s="361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6" t="s">
        <v>564</v>
      </c>
      <c r="C6" s="336"/>
      <c r="D6" s="336"/>
      <c r="E6" s="336"/>
      <c r="F6" s="336"/>
      <c r="G6" s="336"/>
    </row>
    <row r="7" spans="2:7" ht="15.75" customHeight="1">
      <c r="B7" s="336" t="s">
        <v>565</v>
      </c>
      <c r="C7" s="336"/>
      <c r="D7" s="336"/>
      <c r="E7" s="336"/>
      <c r="F7" s="336"/>
      <c r="G7" s="336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4" t="s">
        <v>570</v>
      </c>
      <c r="C18" s="354"/>
      <c r="D18" s="354"/>
      <c r="E18" s="161" t="str">
        <f>"Từ ngày "&amp;TEXT(H18,"dd/mm/yyyy")&amp;" đến "&amp;TEXT(H19,"dd/mm/yyyy")</f>
        <v>Từ ngày 09/06/2025 đến 15/06/2025</v>
      </c>
      <c r="H18" s="175">
        <v>45817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09/06/2025 to 15/06/2025</v>
      </c>
      <c r="H19" s="175">
        <f>H18+6</f>
        <v>45823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45824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2">
        <f>E20</f>
        <v>45824</v>
      </c>
      <c r="F21" s="362"/>
      <c r="G21" s="362"/>
      <c r="H21" s="362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6" t="s">
        <v>531</v>
      </c>
      <c r="C23" s="367"/>
      <c r="D23" s="366" t="s">
        <v>541</v>
      </c>
      <c r="E23" s="367"/>
      <c r="F23" s="263" t="s">
        <v>542</v>
      </c>
      <c r="G23" s="263" t="s">
        <v>542</v>
      </c>
    </row>
    <row r="24" spans="2:12" ht="15.75" customHeight="1">
      <c r="B24" s="368" t="s">
        <v>27</v>
      </c>
      <c r="C24" s="369"/>
      <c r="D24" s="370" t="s">
        <v>330</v>
      </c>
      <c r="E24" s="371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45823</v>
      </c>
      <c r="G25" s="265">
        <v>45816</v>
      </c>
      <c r="H25" s="186"/>
    </row>
    <row r="26" spans="2:12" ht="15.75" customHeight="1">
      <c r="B26" s="357" t="s">
        <v>572</v>
      </c>
      <c r="C26" s="358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0">
        <v>1</v>
      </c>
      <c r="C28" s="35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2">
        <v>1.1000000000000001</v>
      </c>
      <c r="C30" s="353"/>
      <c r="D30" s="196" t="s">
        <v>584</v>
      </c>
      <c r="E30" s="197"/>
      <c r="F30" s="249">
        <f>G34</f>
        <v>74296140147</v>
      </c>
      <c r="G30" s="269">
        <v>73326253642</v>
      </c>
      <c r="H30" s="198"/>
      <c r="J30" s="198"/>
      <c r="K30" s="198"/>
      <c r="L30" s="198"/>
    </row>
    <row r="31" spans="2:12" ht="15.75" customHeight="1">
      <c r="B31" s="355">
        <v>1.2</v>
      </c>
      <c r="C31" s="356"/>
      <c r="D31" s="199" t="s">
        <v>585</v>
      </c>
      <c r="E31" s="200"/>
      <c r="F31" s="258">
        <f>G35</f>
        <v>10880.65</v>
      </c>
      <c r="G31" s="270">
        <v>10739.33</v>
      </c>
      <c r="H31" s="198"/>
      <c r="J31" s="198"/>
      <c r="K31" s="198"/>
      <c r="L31" s="198"/>
    </row>
    <row r="32" spans="2:12" ht="15.75" customHeight="1">
      <c r="B32" s="350">
        <v>2</v>
      </c>
      <c r="C32" s="35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2">
        <v>2.1</v>
      </c>
      <c r="C34" s="353"/>
      <c r="D34" s="196" t="s">
        <v>586</v>
      </c>
      <c r="E34" s="197"/>
      <c r="F34" s="238">
        <v>73319348377</v>
      </c>
      <c r="G34" s="269">
        <v>74296140147</v>
      </c>
      <c r="H34" s="198"/>
      <c r="J34" s="198"/>
      <c r="K34" s="198"/>
      <c r="L34" s="198"/>
    </row>
    <row r="35" spans="2:12" ht="15.75" customHeight="1">
      <c r="B35" s="355">
        <v>2.2000000000000002</v>
      </c>
      <c r="C35" s="356"/>
      <c r="D35" s="202" t="s">
        <v>587</v>
      </c>
      <c r="E35" s="195"/>
      <c r="F35" s="272">
        <v>10737.12</v>
      </c>
      <c r="G35" s="272">
        <v>10880.65</v>
      </c>
      <c r="H35" s="198"/>
      <c r="J35" s="198"/>
      <c r="K35" s="198"/>
      <c r="L35" s="198"/>
    </row>
    <row r="36" spans="2:12" ht="15.75" customHeight="1">
      <c r="B36" s="338">
        <v>3</v>
      </c>
      <c r="C36" s="339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-976791770</v>
      </c>
      <c r="G37" s="275">
        <v>969886505</v>
      </c>
      <c r="H37" s="198"/>
      <c r="J37" s="198"/>
      <c r="K37" s="198"/>
      <c r="L37" s="198"/>
    </row>
    <row r="38" spans="2:12" ht="15.75" customHeight="1">
      <c r="B38" s="340">
        <v>3.1</v>
      </c>
      <c r="C38" s="341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-978549928</v>
      </c>
      <c r="G39" s="275">
        <v>963825011</v>
      </c>
      <c r="H39" s="198"/>
      <c r="J39" s="198"/>
      <c r="K39" s="198"/>
      <c r="L39" s="198"/>
    </row>
    <row r="40" spans="2:12" ht="15.75" customHeight="1">
      <c r="B40" s="342">
        <v>3.2</v>
      </c>
      <c r="C40" s="343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3"/>
      <c r="C41" s="294"/>
      <c r="D41" s="166" t="s">
        <v>578</v>
      </c>
      <c r="E41" s="211"/>
      <c r="F41" s="260">
        <v>1758158</v>
      </c>
      <c r="G41" s="275">
        <v>6061494</v>
      </c>
      <c r="H41" s="198"/>
      <c r="J41" s="198"/>
      <c r="K41" s="198"/>
      <c r="L41" s="198"/>
    </row>
    <row r="42" spans="2:12" ht="15.75" customHeight="1">
      <c r="B42" s="342">
        <v>3.3</v>
      </c>
      <c r="C42" s="343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2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-1.3191307504606731E-2</v>
      </c>
      <c r="G45" s="244">
        <v>1.3159107691075755E-2</v>
      </c>
      <c r="H45" s="259"/>
      <c r="J45" s="198"/>
      <c r="K45" s="198"/>
      <c r="L45" s="198"/>
    </row>
    <row r="46" spans="2:12" ht="15.75" customHeight="1">
      <c r="B46" s="344">
        <v>5</v>
      </c>
      <c r="C46" s="34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48">
        <v>5.0999999999999996</v>
      </c>
      <c r="C48" s="349"/>
      <c r="D48" s="221" t="s">
        <v>588</v>
      </c>
      <c r="E48" s="197"/>
      <c r="F48" s="374">
        <v>89538184386</v>
      </c>
      <c r="G48" s="373">
        <v>89538184386</v>
      </c>
      <c r="H48" s="198"/>
      <c r="J48" s="198"/>
      <c r="K48" s="198"/>
      <c r="L48" s="198"/>
    </row>
    <row r="49" spans="2:12" ht="15.75" customHeight="1">
      <c r="B49" s="348">
        <v>5.2</v>
      </c>
      <c r="C49" s="349"/>
      <c r="D49" s="222" t="s">
        <v>589</v>
      </c>
      <c r="E49" s="223"/>
      <c r="F49" s="374">
        <v>59391314795</v>
      </c>
      <c r="G49" s="373">
        <v>59391314795</v>
      </c>
      <c r="H49" s="198"/>
      <c r="J49" s="198"/>
      <c r="K49" s="198"/>
      <c r="L49" s="198"/>
    </row>
    <row r="50" spans="2:12" ht="15.75" customHeight="1">
      <c r="B50" s="346">
        <v>6</v>
      </c>
      <c r="C50" s="347"/>
      <c r="D50" s="224" t="s">
        <v>574</v>
      </c>
      <c r="E50" s="225"/>
      <c r="F50" s="248"/>
      <c r="G50" s="277"/>
      <c r="H50" s="198"/>
      <c r="J50" s="198"/>
      <c r="K50" s="198"/>
      <c r="L50" s="198"/>
    </row>
    <row r="51" spans="2:12" ht="15.75" customHeight="1">
      <c r="B51" s="295">
        <v>6.1</v>
      </c>
      <c r="C51" s="296">
        <v>6.1</v>
      </c>
      <c r="D51" s="226" t="s">
        <v>590</v>
      </c>
      <c r="E51" s="227"/>
      <c r="F51" s="297">
        <v>0</v>
      </c>
      <c r="G51" s="298">
        <v>0</v>
      </c>
      <c r="H51" s="252"/>
      <c r="J51" s="198"/>
      <c r="K51" s="198"/>
      <c r="L51" s="198"/>
    </row>
    <row r="52" spans="2:12" ht="15.75" customHeight="1">
      <c r="B52" s="348">
        <v>6.2</v>
      </c>
      <c r="C52" s="34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5">
        <v>6.2</v>
      </c>
      <c r="C53" s="296">
        <v>6.3</v>
      </c>
      <c r="D53" s="221" t="s">
        <v>579</v>
      </c>
      <c r="E53" s="221"/>
      <c r="F53" s="278">
        <f>F52/F34</f>
        <v>0</v>
      </c>
      <c r="G53" s="278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9" t="s">
        <v>556</v>
      </c>
      <c r="E55" s="289"/>
      <c r="F55" s="337" t="s">
        <v>557</v>
      </c>
      <c r="G55" s="337"/>
      <c r="J55" s="198"/>
    </row>
    <row r="56" spans="2:12">
      <c r="C56" s="230"/>
      <c r="D56" s="290" t="s">
        <v>592</v>
      </c>
      <c r="E56" s="289"/>
      <c r="F56" s="363" t="s">
        <v>558</v>
      </c>
      <c r="G56" s="337"/>
      <c r="J56" s="198"/>
    </row>
    <row r="57" spans="2:12">
      <c r="C57" s="230"/>
      <c r="D57" s="290"/>
      <c r="E57" s="289"/>
      <c r="F57" s="288"/>
      <c r="G57" s="289"/>
      <c r="J57" s="198"/>
    </row>
    <row r="58" spans="2:12">
      <c r="C58" s="230"/>
      <c r="D58" s="290"/>
      <c r="E58" s="289"/>
      <c r="F58" s="288"/>
      <c r="G58" s="289"/>
      <c r="J58" s="198"/>
    </row>
    <row r="59" spans="2:12">
      <c r="C59" s="230"/>
      <c r="D59" s="290"/>
      <c r="E59" s="289"/>
      <c r="F59" s="288"/>
      <c r="G59" s="289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9" customFormat="1">
      <c r="B65" s="299" t="s">
        <v>595</v>
      </c>
      <c r="C65" s="281"/>
      <c r="D65" s="281"/>
      <c r="E65" s="281"/>
      <c r="F65" s="372" t="s">
        <v>596</v>
      </c>
      <c r="G65" s="372"/>
      <c r="H65" s="280"/>
    </row>
    <row r="66" spans="2:8" s="279" customFormat="1" ht="20.25" customHeight="1">
      <c r="B66" s="300" t="s">
        <v>598</v>
      </c>
      <c r="C66" s="282"/>
      <c r="D66" s="282"/>
      <c r="E66" s="282"/>
      <c r="F66" s="283"/>
      <c r="G66" s="284"/>
      <c r="H66" s="280"/>
    </row>
    <row r="67" spans="2:8" s="279" customFormat="1" ht="15.75" customHeight="1">
      <c r="B67" s="286" t="s">
        <v>597</v>
      </c>
      <c r="C67" s="285"/>
      <c r="D67" s="285"/>
      <c r="E67" s="285"/>
      <c r="F67" s="286"/>
      <c r="G67" s="287"/>
      <c r="H67" s="280"/>
    </row>
    <row r="68" spans="2:8" ht="14.25" customHeight="1">
      <c r="B68" s="232"/>
      <c r="C68" s="232"/>
    </row>
    <row r="69" spans="2:8" ht="14.25" customHeight="1">
      <c r="B69" s="232"/>
      <c r="C69" s="232"/>
      <c r="D69" s="290"/>
      <c r="F69" s="364"/>
      <c r="G69" s="364"/>
    </row>
    <row r="70" spans="2:8" ht="14.25" customHeight="1">
      <c r="B70" s="233"/>
      <c r="C70" s="233"/>
      <c r="D70" s="291"/>
      <c r="E70" s="172"/>
      <c r="F70" s="365"/>
      <c r="G70" s="365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ePo1u35hHtuVjLF203fqno7I1oabr35S7zeNC6lvUno=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Y4IwueKcR6HH9JbTx4xMo4LRTZHsbXeoijqMC79nUTU=</DigestValue>
    </Reference>
  </SignedInfo>
  <SignatureValue>e95Cqo8aXOquJsCmVSwJbCB+fV0H1vS6PVxczedFZwESVNk8aKLmQdV5U/QrDRMdYFMBZuSkDGue
hPPTg2F+TXaCkMEVXRnGX0XyIrOUZJQiGxUUxAwtS1V7MvD423nCou4PXwRPqR0HT+HhGxxg6KpY
C0mM8MFxaaAU41DYQ0++bInbf+GgaFO+DBhrHEi/B4sioum/YHxFY8x0WedtCQFYLWcK2exSJowt
/JhKL4+4NmpJSnqJtArK5tPeykZC8swi1xoW4VC4tZGWcFp5GU0DDP/JSXCFe/giTl3pDkO4s/Jh
Us1oqyKfBhuG+ASnvfAKfhYKEp27YjKtLwl9Tg==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MPdz812vPcZ2ZQffdLuM1ajSZw28QJUDM771rcOB0Tg=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mrdaPvfuu0xj7GrwDjmdQQ2g++fpcvjtx6kTlzsZyDE=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LNBjYEg/1g0QDrx77Vr1Wt1X6FLx8ZwhF0EVAepNFjM=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RVE5U2wHuo6jGS4gKLrgQfRLgXjpuPJmzL2PnDRwe3U=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0vThDc1nkrxJeF24Ga/337vWPZ9saeaJ3nFDf8xYqCg=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NdF89qhqRP9NVuYt/QZrs+1cXrBH0b7+lzAh61QC/hk=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2025-06-16T06:49:04Z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2025-06-16T06:49:04Z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D/+2h/Ilw+xvkBJ2V2XhqdgR+B4YaysvrZmboBq7QwM=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V6aZIAKaYOr2vI4TAyQtDa1ytNUp9AVqzRMBvzu3jos=</DigestValue>
    </Reference>
  </SignedInfo>
  <SignatureValue>8sow38KlkE5B8Mzyf+/PQ2H7yzovE33605oOUX5kpvmJ7WL+M8XlfjLk0OZidWxfjY37B0+QnxpK
xLrrfk8hDakwpUFWsmUCMlflKrl31F/mcbivHI/v9n5U/Mh6TRJg2fGrbt0y/gCtdDj5ApvVdGEE
/XB57srTi+fVoTwPKx6vvRvl8mOrdlice8AranC+HKiWAFKZuNFp6vHZ8TTuAhoX8A380RsUC5lW
lm3/FJs9UOyJc/arywRJ+PPnF6Gld9s8vcovIO+lbl/71mKH+Za4kWgd3Nhq+EwmIn2A59+qH/NF
8rSPiur4QRICQrd/7Qu9q+TWfF1AO+Jo8s5vvA==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MPdz812vPcZ2ZQffdLuM1ajSZw28QJUDM771rcOB0Tg=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mrdaPvfuu0xj7GrwDjmdQQ2g++fpcvjtx6kTlzsZyDE=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LNBjYEg/1g0QDrx77Vr1Wt1X6FLx8ZwhF0EVAepNFjM=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RVE5U2wHuo6jGS4gKLrgQfRLgXjpuPJmzL2PnDRwe3U=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0vThDc1nkrxJeF24Ga/337vWPZ9saeaJ3nFDf8xYqCg=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NdF89qhqRP9NVuYt/QZrs+1cXrBH0b7+lzAh61QC/hk=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2025-06-16T07:36:13Z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2025-06-16T07:36:13Z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2024-11-18T01:58:14Z</cp:lastPrinted>
  <dcterms:created xsi:type="dcterms:W3CDTF">2014-09-25T08:23:57Z</dcterms:created>
  <dcterms:modified xsi:type="dcterms:W3CDTF">2025-06-16T04:32:32Z</dcterms:modified>
</cp:coreProperties>
</file>