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14115" windowHeight="937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<sst xmlns="http://schemas.openxmlformats.org/spreadsheetml/2006/main" count="1392" uniqueCount="599">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</sst>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E30" zoomScale="87" zoomScaleNormal="87" zoomScaleSheetLayoutView="87" workbookViewId="0">
      <selection activeCell="F40" sqref="F40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"&amp;TEXT(H18,"dd/mm/yyyy")&amp;" đến "&amp;TEXT(H19,"dd/mm/yyyy")</f>
        <v>Từ ngày 24/03/2025 đến 30/03/2025</v>
      </c>
      <c r="H18" s="176">
        <v>45740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24/03/2025 to 30/03/2025</v>
      </c>
      <c r="H19" s="176">
        <f>H18+6</f>
        <v>45746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45747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45747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6" t="s">
        <v>542</v>
      </c>
      <c r="G23" s="266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45746</v>
      </c>
      <c r="G25" s="188">
        <f>H18-1</f>
        <v>45739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92107879479</v>
      </c>
      <c r="G30" s="163">
        <v>90908871992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12688.79</v>
      </c>
      <c r="G31" s="246">
        <v>12648.81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88844797332</v>
      </c>
      <c r="G34" s="163">
        <v>92107879479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7">
        <v>12443.57</v>
      </c>
      <c r="G35" s="246">
        <v>12688.79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-3263082147</v>
      </c>
      <c r="G37" s="275">
        <f>G34-G30</f>
        <v>1199007487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-1759511888</v>
      </c>
      <c r="G39" s="275">
        <f>G37-G41</f>
        <v>287878926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-1503570259</v>
      </c>
      <c r="G41" s="275">
        <v>911128561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-1.9325719788884643E-2</v>
      </c>
      <c r="G45" s="253">
        <f>G35/G31-1</f>
        <v>3.1607716457122681E-3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8">
        <v>12090.3</v>
      </c>
      <c r="G49" s="264">
        <v>12090.3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64">
        <f>F51*F35</f>
        <v>111479703.78739999</v>
      </c>
      <c r="G52" s="264">
        <f>G51*G35</f>
        <v>113676585.6278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9">
        <f>F52/F34</f>
        <v>1.2547690707292252E-3</v>
      </c>
      <c r="G53" s="279">
        <f>G52/G34</f>
        <v>1.2341678721820703E-3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36"/>
      <c r="G65" s="336"/>
    </row>
    <row r="66" spans="2:12" s="282" customFormat="1" ht="15.75">
      <c r="B66" s="280" t="s">
        <v>595</v>
      </c>
      <c r="C66" s="280"/>
      <c r="D66" s="280"/>
      <c r="E66" s="280"/>
      <c r="F66" s="342" t="s">
        <v>596</v>
      </c>
      <c r="G66" s="342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pBo9Rtu/zMoerixtqgQ/4cGox0hTyXEqEXjq58+aFhQ=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ND4f3K3/ZSEFhAy93sChDLZYgXxvq2O8LuJj+3lFcN0=</DigestValue>
    </Reference>
  </SignedInfo>
  <SignatureValue>DZAaI5PelbG9rj/5x2qnA0MY4BTMf3k6fVrGLwIMsGslvQa9CqS1PRy5lIiaAfObn1FSdRDznWXP
/y2TBMnwTWbYTe50hXmB++Sxo9L1RHhr8P8ca035bRquRJiTtgoQcpvn9gHM4lvylo2+fe+nTIvG
wq7zdP8wnerQVhPnqJONw79kcBXkGfhZlNeBSbN4IUoc6MBxMoQmwFyS1MBQQQ3gAuWL5GoLZNsn
po9xPqrlkklFZZCUXjucEZqFp3ZtEevpsJFk3dyY0lEh0glX46hq/KU0mAb3ifCM9HPGE76kNUjv
WdVP4XXXz6WK/+BeUoj399GSCM6F6sh5t0vxpg==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HPN6SB435HlvW1dWfsJsN+VuQ1yRlAn+xa+UKf7M8bw=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Fli5zbrNamELPtEMkDC85MmSFTMb/rBmSZvpew8VU/o=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2025-03-31T07:09:57Z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2025-03-31T07:09:57Z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2DaqM4naeL75XF81bJb41yU+geCFAD7O8A9uG52+l34=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AvMBB/+6H+sVcAcKlq24Dtnz/yigmQ1GhbIAu5ZcHHI=</DigestValue>
    </Reference>
  </SignedInfo>
  <SignatureValue>PzSpg5aWhGm9lTp4kgjjk2Pm39ysmECDWxjNmsq6ZKV1mdBdZKDrylVgcR8WJskJFuHmo8PWhS3X
1tc448nhlHfolopXg9kh4ZCKZVYxSW94nTtVtljvvW8JHOY/9zb/rnYPDkcqNFZQ8Yf/e0LSPOjs
DuwL6byEHcaO6pcDy0jjXVNhXWgq3wloDQnAsWuslTyT2CDtGxlE3F+2mFZH1BMll7db7vYrCDMX
M6177OK8+ldZmuI4z70HL/7FV99O0wap7n9NAwTGRipoIRU+DETBRSLjJORMWQYHvDnnfojcftoH
GPyC1A9H9IuF1tbSc6faIXsaPpVgUgDOZnhfuQ==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HPN6SB435HlvW1dWfsJsN+VuQ1yRlAn+xa+UKf7M8bw=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Fli5zbrNamELPtEMkDC85MmSFTMb/rBmSZvpew8VU/o=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2025-03-31T10:39:28Z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2025-03-31T10:39:28Z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2025-03-31T01:57:57Z</dcterms:modified>
</cp:coreProperties>
</file>