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SME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7" i="1" l="1"/>
  <c r="G28" i="1" s="1"/>
  <c r="F27" i="1" l="1"/>
  <c r="F28" i="1" s="1"/>
  <c r="F20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<sst xmlns="http://schemas.openxmlformats.org/spreadsheetml/2006/main" count="41" uniqueCount="40">
  <si>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</si>
  <si>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</si>
  <si>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</si>
  <si>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</si>
  <si>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</si>
  <si>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</si>
  <si>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</si>
  <si>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</si>
  <si>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</si>
  <si>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</si>
  <si>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</si>
  <si>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</si>
  <si>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</si>
  <si>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</si>
  <si>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</si>
  <si>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</si>
  <si>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</si>
  <si>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</si>
  <si>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</si>
  <si>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</si>
  <si>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</si>
  <si>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</si>
  <si>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Dương Thanh Dũng</t>
  </si>
  <si>
    <t>Phó Giám đốc Phòng Giao dịch và Dịch vụ Chứng khoán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</si>
  <si>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</si>
  <si>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</si>
  <si>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</si>
  <si>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</si>
  <si>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</si>
  <si>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</si>
  <si>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</si>
  <si>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t>Tỷ lệ sở hữ/Ownership ratio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</si>
  <si>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</si>
  <si>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</si>
  <si>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</si>
  <si>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</si>
  <si>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</si>
  <si>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</si>
  <si>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t>Từ ngày 30/07/2024 đến ngày 30/07/2024</t>
  </si>
  <si>
    <t>From Jul 30th to Jul 30th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</si>
</sst>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02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5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6" fontId="17" fillId="0" borderId="0" applyFont="0" applyFill="0" applyBorder="0" applyAlignment="0" applyProtection="0"/>
    <xf numFmtId="177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18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2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5" fontId="6" fillId="0" borderId="0" quotePrefix="1" applyFont="0" applyFill="0" applyBorder="0" applyAlignment="0">
      <protection locked="0"/>
    </xf>
    <xf numFmtId="184" fontId="15" fillId="0" borderId="0"/>
    <xf numFmtId="185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6" fontId="26" fillId="0" borderId="0" applyFont="0" applyFill="0" applyBorder="0" applyAlignment="0" applyProtection="0"/>
    <xf numFmtId="0" fontId="6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6" fillId="0" borderId="0" applyFont="0" applyFill="0" applyBorder="0" applyAlignment="0" applyProtection="0"/>
    <xf numFmtId="189" fontId="6" fillId="0" borderId="0"/>
    <xf numFmtId="0" fontId="6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/>
    <xf numFmtId="0" fontId="27" fillId="0" borderId="0" applyNumberFormat="0" applyAlignment="0">
      <alignment horizontal="left"/>
    </xf>
    <xf numFmtId="193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4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5" fontId="32" fillId="0" borderId="0">
      <protection locked="0"/>
    </xf>
    <xf numFmtId="195" fontId="32" fillId="0" borderId="0">
      <protection locked="0"/>
    </xf>
    <xf numFmtId="10" fontId="28" fillId="6" borderId="7" applyNumberFormat="0" applyBorder="0" applyAlignment="0" applyProtection="0"/>
    <xf numFmtId="182" fontId="33" fillId="7" borderId="0"/>
    <xf numFmtId="182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6" fontId="35" fillId="0" borderId="13"/>
    <xf numFmtId="197" fontId="6" fillId="0" borderId="0" applyFont="0" applyFill="0" applyBorder="0" applyAlignment="0" applyProtection="0"/>
    <xf numFmtId="198" fontId="6" fillId="0" borderId="0" applyFont="0" applyFill="0" applyBorder="0" applyAlignment="0" applyProtection="0"/>
    <xf numFmtId="199" fontId="36" fillId="0" borderId="0" applyFont="0" applyFill="0" applyBorder="0" applyAlignment="0" applyProtection="0"/>
    <xf numFmtId="200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1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2" fontId="36" fillId="0" borderId="0" applyFont="0" applyFill="0" applyBorder="0" applyAlignment="0" applyProtection="0"/>
    <xf numFmtId="187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3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4" fontId="6" fillId="0" borderId="0" applyNumberFormat="0" applyFill="0" applyBorder="0" applyAlignment="0" applyProtection="0">
      <alignment horizontal="left"/>
    </xf>
    <xf numFmtId="205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6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7" fontId="26" fillId="0" borderId="8">
      <alignment horizontal="right" vertical="center"/>
    </xf>
    <xf numFmtId="208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199" fontId="26" fillId="0" borderId="0"/>
    <xf numFmtId="209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0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8" fillId="0" borderId="0"/>
    <xf numFmtId="197" fontId="10" fillId="0" borderId="0" applyFont="0" applyFill="0" applyBorder="0" applyAlignment="0" applyProtection="0"/>
    <xf numFmtId="214" fontId="12" fillId="0" borderId="0" applyFont="0" applyFill="0" applyBorder="0" applyAlignment="0" applyProtection="0"/>
    <xf numFmtId="198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2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216" fontId="62" fillId="2" borderId="0" xfId="3" applyNumberFormat="1" applyFont="1" applyFill="1"/>
    <xf numFmtId="172" fontId="62" fillId="2" borderId="0" xfId="2" applyNumberFormat="1" applyFont="1" applyFill="1" applyBorder="1"/>
    <xf numFmtId="168" fontId="62" fillId="2" borderId="0" xfId="200" applyFont="1" applyFill="1" applyBorder="1"/>
    <xf numFmtId="14" fontId="62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0" fontId="5" fillId="2" borderId="0" xfId="4" applyNumberFormat="1" applyFont="1" applyFill="1" applyAlignment="1">
      <alignment horizontal="right" vertical="center"/>
    </xf>
    <xf numFmtId="171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215" fontId="5" fillId="2" borderId="0" xfId="1" applyNumberFormat="1" applyFont="1" applyFill="1" applyAlignment="1">
      <alignment horizontal="left" vertical="top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5" fontId="5" fillId="2" borderId="0" xfId="1" applyNumberFormat="1" applyFont="1" applyFill="1" applyAlignment="1">
      <alignment horizontal="left" vertical="top" wrapText="1"/>
    </xf>
    <xf numFmtId="173" fontId="5" fillId="2" borderId="0" xfId="1" applyNumberFormat="1" applyFont="1" applyFill="1" applyAlignment="1">
      <alignment horizontal="left" vertical="top" wrapText="1"/>
    </xf>
    <xf numFmtId="172" fontId="64" fillId="0" borderId="0" xfId="5" applyNumberFormat="1" applyFont="1" applyFill="1" applyAlignment="1">
      <alignment horizontal="right" wrapText="1"/>
    </xf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172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3" fontId="5" fillId="0" borderId="17" xfId="0" applyNumberFormat="1" applyFont="1" applyBorder="1" applyAlignment="1">
      <alignment horizontal="right"/>
    </xf>
    <xf numFmtId="168" fontId="5" fillId="0" borderId="17" xfId="45" applyFont="1" applyBorder="1" applyAlignment="1">
      <alignment horizontal="right"/>
    </xf>
    <xf numFmtId="0" fontId="4" fillId="0" borderId="17" xfId="0" applyFont="1" applyBorder="1" applyAlignment="1">
      <alignment horizontal="right"/>
    </xf>
    <xf numFmtId="0" fontId="63" fillId="2" borderId="9" xfId="1" applyFont="1" applyFill="1" applyBorder="1" applyAlignment="1">
      <alignment horizontal="left" vertical="center" wrapText="1"/>
    </xf>
    <xf numFmtId="168" fontId="5" fillId="0" borderId="17" xfId="200" applyFont="1" applyBorder="1" applyAlignment="1">
      <alignment horizontal="right"/>
    </xf>
    <xf numFmtId="10" fontId="5" fillId="0" borderId="17" xfId="148" applyNumberFormat="1" applyFont="1" applyBorder="1" applyAlignment="1">
      <alignment horizontal="right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169" fontId="5" fillId="0" borderId="0" xfId="4" applyNumberFormat="1" applyFont="1" applyAlignment="1">
      <alignment horizontal="center" vertical="top"/>
    </xf>
    <xf numFmtId="174" fontId="4" fillId="2" borderId="0" xfId="7" applyNumberFormat="1" applyFont="1" applyFill="1" applyAlignment="1">
      <alignment horizontal="center" vertical="center" wrapText="1"/>
    </xf>
    <xf numFmtId="172" fontId="63" fillId="2" borderId="0" xfId="5" applyNumberFormat="1" applyFont="1" applyFill="1" applyBorder="1" applyAlignment="1">
      <alignment horizontal="center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63" fillId="2" borderId="18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1655370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8" zoomScaleSheetLayoutView="100" workbookViewId="0">
      <selection activeCell="C25" sqref="C25:E25"/>
    </sheetView>
  </sheetViews>
  <sheetFormatPr defaultColWidth="9.140625" defaultRowHeight="15"/>
  <cols>
    <col min="1" max="1" width="14.140625" style="7" customWidth="1"/>
    <col min="2" max="2" width="11.85546875" style="7" customWidth="1"/>
    <col min="3" max="3" width="2.42578125" style="7" customWidth="1"/>
    <col min="4" max="4" width="38.28515625" style="7" customWidth="1"/>
    <col min="5" max="5" width="24.42578125" style="7" customWidth="1"/>
    <col min="6" max="6" width="25.28515625" style="7" customWidth="1"/>
    <col min="7" max="7" width="26.140625" style="7" customWidth="1"/>
    <col min="8" max="8" width="22" style="10" bestFit="1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03" t="s">
        <v>0</v>
      </c>
      <c r="C1" s="103"/>
      <c r="D1" s="103"/>
      <c r="E1" s="103"/>
      <c r="F1" s="103"/>
      <c r="G1" s="103"/>
      <c r="H1" s="4"/>
      <c r="I1" s="5"/>
      <c r="J1" s="6"/>
      <c r="K1" s="6"/>
      <c r="L1" s="6"/>
    </row>
    <row r="2" spans="2:12" ht="58.5" customHeight="1">
      <c r="B2" s="104" t="s">
        <v>17</v>
      </c>
      <c r="C2" s="104"/>
      <c r="D2" s="104"/>
      <c r="E2" s="104"/>
      <c r="F2" s="104"/>
      <c r="G2" s="104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05" t="s">
        <v>1</v>
      </c>
      <c r="C4" s="105"/>
      <c r="D4" s="105"/>
      <c r="E4" s="105"/>
      <c r="F4" s="105"/>
      <c r="G4" s="105"/>
    </row>
    <row r="5" spans="2:12" ht="17.25" customHeight="1">
      <c r="B5" s="100" t="s">
        <v>2</v>
      </c>
      <c r="C5" s="100"/>
      <c r="D5" s="100"/>
      <c r="E5" s="100"/>
      <c r="F5" s="100"/>
      <c r="G5" s="100"/>
    </row>
    <row r="6" spans="2:12" ht="34.5" customHeight="1">
      <c r="B6" s="45"/>
      <c r="C6" s="45"/>
      <c r="D6" s="45"/>
      <c r="E6" s="45"/>
      <c r="F6" s="46"/>
      <c r="G6" s="46"/>
    </row>
    <row r="7" spans="2:12" s="14" customFormat="1" ht="21" customHeight="1">
      <c r="B7" s="47"/>
      <c r="C7" s="47"/>
      <c r="D7" s="48" t="s">
        <v>3</v>
      </c>
      <c r="E7" s="47" t="s">
        <v>4</v>
      </c>
      <c r="F7" s="49"/>
      <c r="G7" s="50"/>
      <c r="H7" s="12"/>
      <c r="I7" s="13"/>
    </row>
    <row r="8" spans="2:12" s="14" customFormat="1" ht="15" customHeight="1">
      <c r="B8" s="51"/>
      <c r="C8" s="52"/>
      <c r="D8" s="53" t="s">
        <v>5</v>
      </c>
      <c r="E8" s="54" t="s">
        <v>6</v>
      </c>
      <c r="F8" s="51"/>
      <c r="G8" s="52"/>
      <c r="H8" s="15"/>
      <c r="I8" s="16"/>
      <c r="J8" s="17"/>
      <c r="K8" s="17"/>
      <c r="L8" s="17"/>
    </row>
    <row r="9" spans="2:12" s="14" customFormat="1" ht="15.75">
      <c r="B9" s="51"/>
      <c r="C9" s="47"/>
      <c r="D9" s="53"/>
      <c r="E9" s="54"/>
      <c r="F9" s="51"/>
      <c r="G9" s="47"/>
      <c r="H9" s="18"/>
      <c r="I9" s="19"/>
      <c r="J9" s="20"/>
      <c r="K9" s="20"/>
      <c r="L9" s="20"/>
    </row>
    <row r="10" spans="2:12" ht="23.25" customHeight="1">
      <c r="B10" s="55"/>
      <c r="C10" s="55"/>
      <c r="D10" s="56"/>
      <c r="E10" s="56"/>
      <c r="F10" s="56"/>
      <c r="G10" s="57"/>
      <c r="H10" s="21"/>
      <c r="I10" s="22"/>
      <c r="J10" s="23"/>
      <c r="K10" s="23"/>
      <c r="L10" s="23"/>
    </row>
    <row r="11" spans="2:12" s="14" customFormat="1" ht="38.25" customHeight="1">
      <c r="B11" s="58">
        <v>1</v>
      </c>
      <c r="C11" s="58"/>
      <c r="D11" s="59" t="s">
        <v>32</v>
      </c>
      <c r="E11" s="108" t="s">
        <v>33</v>
      </c>
      <c r="F11" s="108"/>
      <c r="G11" s="108"/>
      <c r="H11" s="24"/>
      <c r="I11" s="25"/>
      <c r="J11" s="26"/>
      <c r="K11" s="26"/>
      <c r="L11" s="26"/>
    </row>
    <row r="12" spans="2:12" s="14" customFormat="1" ht="38.25" customHeight="1">
      <c r="B12" s="58">
        <v>2</v>
      </c>
      <c r="C12" s="58"/>
      <c r="D12" s="59" t="s">
        <v>34</v>
      </c>
      <c r="E12" s="109" t="s">
        <v>35</v>
      </c>
      <c r="F12" s="109"/>
      <c r="G12" s="109"/>
      <c r="H12" s="24"/>
      <c r="I12" s="25"/>
      <c r="J12" s="26"/>
      <c r="K12" s="26"/>
      <c r="L12" s="26"/>
    </row>
    <row r="13" spans="2:12" s="14" customFormat="1" ht="38.25" customHeight="1">
      <c r="B13" s="58">
        <v>3</v>
      </c>
      <c r="C13" s="58"/>
      <c r="D13" s="59" t="s">
        <v>36</v>
      </c>
      <c r="E13" s="110" t="s">
        <v>37</v>
      </c>
      <c r="F13" s="110"/>
      <c r="G13" s="110"/>
      <c r="H13" s="24"/>
      <c r="I13" s="25"/>
      <c r="J13" s="26"/>
      <c r="K13" s="26"/>
      <c r="L13" s="26"/>
    </row>
    <row r="14" spans="2:12" s="14" customFormat="1" ht="23.25" customHeight="1">
      <c r="B14" s="58">
        <v>4</v>
      </c>
      <c r="C14" s="58"/>
      <c r="D14" s="60" t="s">
        <v>19</v>
      </c>
      <c r="E14" s="111" t="s">
        <v>38</v>
      </c>
      <c r="F14" s="111"/>
      <c r="G14" s="111"/>
      <c r="H14" s="24"/>
      <c r="I14" s="25"/>
      <c r="J14" s="26"/>
      <c r="K14" s="26"/>
      <c r="L14" s="26"/>
    </row>
    <row r="15" spans="2:12" s="14" customFormat="1" ht="21" customHeight="1">
      <c r="B15" s="58"/>
      <c r="C15" s="58"/>
      <c r="D15" s="59" t="s">
        <v>20</v>
      </c>
      <c r="E15" s="61" t="s">
        <v>39</v>
      </c>
      <c r="F15" s="62"/>
      <c r="G15" s="62"/>
      <c r="H15" s="24"/>
      <c r="I15" s="25"/>
      <c r="J15" s="26"/>
      <c r="K15" s="26"/>
      <c r="L15" s="26"/>
    </row>
    <row r="16" spans="2:12" s="14" customFormat="1" ht="22.5" customHeight="1">
      <c r="B16" s="58">
        <v>5</v>
      </c>
      <c r="C16" s="58"/>
      <c r="D16" s="63" t="s">
        <v>7</v>
      </c>
      <c r="E16" s="111">
        <f>F20+1</f>
        <v>45504</v>
      </c>
      <c r="F16" s="111"/>
      <c r="G16" s="111"/>
      <c r="H16" s="24"/>
      <c r="I16" s="25"/>
      <c r="J16" s="26"/>
      <c r="K16" s="26"/>
      <c r="L16" s="26"/>
    </row>
    <row r="17" spans="2:13 16383:16383" s="14" customFormat="1" ht="22.5" customHeight="1">
      <c r="B17" s="58"/>
      <c r="C17" s="58"/>
      <c r="D17" s="59" t="s">
        <v>21</v>
      </c>
      <c r="E17" s="64">
        <f>E16</f>
        <v>45504</v>
      </c>
      <c r="F17" s="62"/>
      <c r="G17" s="62"/>
      <c r="H17" s="24"/>
      <c r="I17" s="25"/>
      <c r="J17" s="26"/>
      <c r="K17" s="26"/>
      <c r="L17" s="26"/>
    </row>
    <row r="18" spans="2:13 16383:16383" ht="31.5">
      <c r="B18" s="58"/>
      <c r="C18" s="58"/>
      <c r="D18" s="59"/>
      <c r="E18" s="65"/>
      <c r="F18" s="62"/>
      <c r="G18" s="66" t="s">
        <v>8</v>
      </c>
      <c r="H18" s="27"/>
      <c r="I18" s="28"/>
      <c r="J18" s="29"/>
      <c r="K18" s="29"/>
      <c r="L18" s="29"/>
    </row>
    <row r="19" spans="2:13 16383:16383" ht="39" customHeight="1">
      <c r="B19" s="67" t="s">
        <v>9</v>
      </c>
      <c r="C19" s="112" t="s">
        <v>10</v>
      </c>
      <c r="D19" s="113"/>
      <c r="E19" s="113"/>
      <c r="F19" s="68" t="s">
        <v>11</v>
      </c>
      <c r="G19" s="68" t="s">
        <v>11</v>
      </c>
      <c r="H19" s="18"/>
      <c r="I19" s="19"/>
      <c r="J19" s="20"/>
      <c r="K19" s="20"/>
      <c r="L19" s="20"/>
    </row>
    <row r="20" spans="2:13 16383:16383" ht="18.75" customHeight="1">
      <c r="B20" s="69"/>
      <c r="C20" s="70"/>
      <c r="D20" s="71"/>
      <c r="E20" s="71"/>
      <c r="F20" s="72">
        <f>IF(WEEKDAY(G20)+1=6,G20+3,G20+1)</f>
        <v>45503</v>
      </c>
      <c r="G20" s="72">
        <v>45502</v>
      </c>
      <c r="H20" s="18"/>
      <c r="I20" s="19"/>
      <c r="J20" s="20"/>
      <c r="K20" s="20"/>
      <c r="L20" s="20"/>
    </row>
    <row r="21" spans="2:13 16383:16383" ht="39" customHeight="1">
      <c r="B21" s="73">
        <v>1</v>
      </c>
      <c r="C21" s="106" t="s">
        <v>24</v>
      </c>
      <c r="D21" s="114"/>
      <c r="E21" s="114"/>
      <c r="F21" s="74"/>
      <c r="G21" s="74"/>
      <c r="I21" s="28"/>
      <c r="J21" s="30"/>
      <c r="K21" s="30"/>
    </row>
    <row r="22" spans="2:13 16383:16383" ht="39" customHeight="1">
      <c r="B22" s="75">
        <v>1.1000000000000001</v>
      </c>
      <c r="C22" s="76"/>
      <c r="D22" s="115" t="s">
        <v>25</v>
      </c>
      <c r="E22" s="115"/>
      <c r="F22" s="74">
        <v>87579431678</v>
      </c>
      <c r="G22" s="74">
        <v>87803108365</v>
      </c>
      <c r="H22" s="41"/>
      <c r="I22" s="38"/>
      <c r="J22" s="40"/>
      <c r="K22" s="40"/>
      <c r="L22" s="40"/>
      <c r="M22" s="43"/>
    </row>
    <row r="23" spans="2:13 16383:16383" ht="39" customHeight="1">
      <c r="B23" s="75">
        <v>1.2</v>
      </c>
      <c r="C23" s="76"/>
      <c r="D23" s="115" t="s">
        <v>26</v>
      </c>
      <c r="E23" s="115"/>
      <c r="F23" s="77"/>
      <c r="G23" s="77"/>
      <c r="H23" s="42"/>
      <c r="I23" s="28"/>
      <c r="J23" s="40"/>
      <c r="K23" s="40"/>
      <c r="L23" s="29"/>
    </row>
    <row r="24" spans="2:13 16383:16383" ht="39" customHeight="1">
      <c r="B24" s="75">
        <v>1.3</v>
      </c>
      <c r="C24" s="76"/>
      <c r="D24" s="115" t="s">
        <v>27</v>
      </c>
      <c r="E24" s="121"/>
      <c r="F24" s="78">
        <v>12878.81</v>
      </c>
      <c r="G24" s="78">
        <v>12938.6</v>
      </c>
      <c r="H24" s="42"/>
      <c r="I24" s="38"/>
      <c r="J24" s="40"/>
      <c r="K24" s="40"/>
      <c r="L24" s="40"/>
      <c r="M24" s="43"/>
      <c r="XFC24" s="39"/>
    </row>
    <row r="25" spans="2:13 16383:16383" ht="39" customHeight="1">
      <c r="B25" s="73">
        <v>2</v>
      </c>
      <c r="C25" s="106" t="s">
        <v>28</v>
      </c>
      <c r="D25" s="107"/>
      <c r="E25" s="107"/>
      <c r="F25" s="79"/>
      <c r="G25" s="79"/>
      <c r="I25" s="28"/>
      <c r="J25" s="39"/>
      <c r="K25" s="39"/>
    </row>
    <row r="26" spans="2:13 16383:16383" ht="39" customHeight="1">
      <c r="B26" s="75">
        <v>2.1</v>
      </c>
      <c r="C26" s="76"/>
      <c r="D26" s="80" t="s">
        <v>29</v>
      </c>
      <c r="E26" s="80"/>
      <c r="F26" s="81">
        <v>6504.06</v>
      </c>
      <c r="G26" s="81">
        <v>6504.06</v>
      </c>
      <c r="I26" s="28"/>
      <c r="J26" s="39"/>
      <c r="K26" s="39"/>
      <c r="L26" s="29"/>
    </row>
    <row r="27" spans="2:13 16383:16383" ht="39" customHeight="1">
      <c r="B27" s="75">
        <v>2.2000000000000002</v>
      </c>
      <c r="C27" s="76"/>
      <c r="D27" s="80" t="s">
        <v>30</v>
      </c>
      <c r="E27" s="80"/>
      <c r="F27" s="81">
        <f>F26*F24</f>
        <v>83764552.968600005</v>
      </c>
      <c r="G27" s="81">
        <f>G24*G26</f>
        <v>84153430.716000006</v>
      </c>
      <c r="I27" s="28"/>
      <c r="J27" s="39"/>
      <c r="K27" s="39"/>
      <c r="L27" s="29"/>
    </row>
    <row r="28" spans="2:13 16383:16383" ht="39" customHeight="1">
      <c r="B28" s="75">
        <v>2.2999999999999998</v>
      </c>
      <c r="C28" s="76"/>
      <c r="D28" s="80" t="s">
        <v>31</v>
      </c>
      <c r="E28" s="80"/>
      <c r="F28" s="82">
        <f>F27/F22</f>
        <v>9.5644092869401093E-4</v>
      </c>
      <c r="G28" s="82">
        <f>G27/G22</f>
        <v>9.5843338901137548E-4</v>
      </c>
      <c r="H28" s="36"/>
      <c r="I28" s="28"/>
      <c r="J28" s="39"/>
      <c r="K28" s="39"/>
      <c r="L28" s="29"/>
    </row>
    <row r="29" spans="2:13 16383:16383" ht="39" customHeight="1">
      <c r="B29" s="83"/>
      <c r="C29" s="83"/>
      <c r="D29" s="84"/>
      <c r="E29" s="84"/>
      <c r="F29" s="85"/>
      <c r="G29" s="85"/>
      <c r="H29" s="27"/>
      <c r="I29" s="28"/>
      <c r="J29" s="31"/>
      <c r="K29" s="32"/>
      <c r="L29" s="29"/>
    </row>
    <row r="30" spans="2:13 16383:16383" ht="37.5" customHeight="1">
      <c r="B30" s="86" t="s">
        <v>12</v>
      </c>
      <c r="C30" s="86"/>
      <c r="D30" s="86"/>
      <c r="E30" s="87"/>
      <c r="F30" s="101" t="s">
        <v>13</v>
      </c>
      <c r="G30" s="101"/>
      <c r="H30" s="24"/>
      <c r="I30" s="25"/>
      <c r="J30" s="37"/>
      <c r="K30" s="33"/>
      <c r="L30" s="33"/>
    </row>
    <row r="31" spans="2:13 16383:16383" ht="15" customHeight="1">
      <c r="B31" s="118" t="s">
        <v>14</v>
      </c>
      <c r="C31" s="118"/>
      <c r="D31" s="118"/>
      <c r="E31" s="88"/>
      <c r="F31" s="102" t="s">
        <v>15</v>
      </c>
      <c r="G31" s="102"/>
      <c r="H31" s="24"/>
      <c r="I31" s="25"/>
      <c r="J31" s="33"/>
      <c r="K31" s="34"/>
      <c r="L31" s="34"/>
    </row>
    <row r="32" spans="2:13 16383:16383" ht="15.75">
      <c r="B32" s="119"/>
      <c r="C32" s="119"/>
      <c r="D32" s="119"/>
      <c r="E32" s="89"/>
      <c r="F32" s="120"/>
      <c r="G32" s="120"/>
      <c r="H32" s="24"/>
      <c r="I32" s="25"/>
      <c r="J32" s="33"/>
      <c r="K32" s="34"/>
      <c r="L32" s="34"/>
    </row>
    <row r="33" spans="2:12" ht="15.75">
      <c r="B33" s="89"/>
      <c r="C33" s="89"/>
      <c r="D33" s="89"/>
      <c r="E33" s="89"/>
      <c r="F33" s="90"/>
      <c r="G33" s="91"/>
      <c r="H33" s="24"/>
      <c r="I33" s="25"/>
      <c r="J33" s="33"/>
      <c r="K33" s="34"/>
      <c r="L33" s="34"/>
    </row>
    <row r="34" spans="2:12" ht="15.75">
      <c r="B34" s="92"/>
      <c r="C34" s="92"/>
      <c r="D34" s="92"/>
      <c r="E34" s="92"/>
      <c r="F34" s="93"/>
      <c r="G34" s="94"/>
      <c r="H34" s="24"/>
      <c r="I34" s="25"/>
      <c r="J34" s="117"/>
      <c r="K34" s="117"/>
      <c r="L34" s="34"/>
    </row>
    <row r="35" spans="2:12" ht="51" customHeight="1">
      <c r="B35" s="44"/>
      <c r="C35" s="44"/>
      <c r="D35" s="44"/>
      <c r="E35" s="44"/>
      <c r="F35" s="93"/>
      <c r="G35" s="94"/>
      <c r="H35" s="24"/>
      <c r="I35" s="25"/>
      <c r="J35" s="116"/>
      <c r="K35" s="116"/>
      <c r="L35" s="34"/>
    </row>
    <row r="36" spans="2:12" ht="15.75">
      <c r="B36" s="87"/>
      <c r="C36" s="87"/>
      <c r="D36" s="87"/>
      <c r="E36" s="87"/>
      <c r="F36" s="93"/>
      <c r="G36" s="94"/>
      <c r="H36" s="24"/>
      <c r="I36" s="25"/>
      <c r="J36" s="33"/>
      <c r="K36" s="34"/>
      <c r="L36" s="34"/>
    </row>
    <row r="37" spans="2:12" ht="15.75">
      <c r="B37" s="87"/>
      <c r="C37" s="87"/>
      <c r="D37" s="87"/>
      <c r="E37" s="87"/>
      <c r="F37" s="93"/>
      <c r="G37" s="94"/>
      <c r="H37" s="24"/>
      <c r="I37" s="25"/>
      <c r="J37" s="33"/>
      <c r="K37" s="34"/>
      <c r="L37" s="34"/>
    </row>
    <row r="38" spans="2:12" ht="15.75">
      <c r="B38" s="95" t="s">
        <v>16</v>
      </c>
      <c r="C38" s="95"/>
      <c r="D38" s="95"/>
      <c r="E38" s="89"/>
      <c r="F38" s="96" t="s">
        <v>18</v>
      </c>
      <c r="G38" s="95"/>
      <c r="H38" s="24"/>
      <c r="I38" s="25"/>
      <c r="J38" s="33"/>
      <c r="K38" s="34"/>
      <c r="L38" s="34"/>
    </row>
    <row r="39" spans="2:12" ht="15.75" customHeight="1">
      <c r="B39" s="97" t="s">
        <v>22</v>
      </c>
      <c r="C39" s="92"/>
      <c r="D39" s="92"/>
      <c r="E39" s="92"/>
      <c r="F39" s="97"/>
      <c r="G39" s="98"/>
      <c r="H39" s="24"/>
      <c r="I39" s="25"/>
      <c r="J39" s="33"/>
      <c r="K39" s="34"/>
      <c r="L39" s="34"/>
    </row>
    <row r="40" spans="2:12" ht="15.75" customHeight="1">
      <c r="B40" s="99" t="s">
        <v>23</v>
      </c>
      <c r="C40" s="44"/>
      <c r="D40" s="44"/>
      <c r="E40" s="44"/>
      <c r="F40" s="99"/>
      <c r="G40" s="98"/>
      <c r="H40" s="24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17"/>
      <c r="J58" s="117"/>
    </row>
    <row r="59" spans="8:10" ht="15.75">
      <c r="H59" s="7"/>
      <c r="I59" s="116"/>
      <c r="J59" s="116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4">
    <mergeCell ref="D24:E24"/>
    <mergeCell ref="J35:K35"/>
    <mergeCell ref="I58:J58"/>
    <mergeCell ref="I59:J59"/>
    <mergeCell ref="B31:D31"/>
    <mergeCell ref="B32:D32"/>
    <mergeCell ref="F32:G32"/>
    <mergeCell ref="J34:K34"/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Pa2/Jka1DDtF72K3PDnKZRAhRQX4QZ5L7/OMfTWHMZo=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hdkwQIn8OfjhznIHp2r3PVSjnh+C0MDhfZqnaqDUSNU=</DigestValue>
    </Reference>
  </SignedInfo>
  <SignatureValue>zGIEPa887gVPWy7wFvfT+s2OWSnQNknWpWpsKBRnHf68t3sIXlsLZHc6JgTT4UWnnchVuL6ocTTf
Cy9XMSVLIKnSh2X+rbxPVLx1VuXrzPyO4Z5yGGHNHDHFS9kgiWkhHmvLuOHBQlRXxTZlBKECa6VV
7UyxXT7HZIK4eQh/CzbJK5QiUEacVKjWA9fLSUTOcGieEymnMdTgUJfguavCqCIZ0TVy/GEvrQPZ
8XrOkAq8vhtAXMbksJNQI3B4bMdzkoYBz3ethfFmSEwEBgwk6QVNc2ycQKYhlSXkg0Iv+s5v2JxM
+0VIRtX6UI1kn4/jp0oN2gfeVhwveKOkNWsL+A==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Egr3CSKtARoiZv4FWHP2VyjgzeGxHpyfzpRFseH2TaQ=</DigestValue>
      </Reference>
      <Reference URI="/xl/styles.xml?ContentType=application/vnd.openxmlformats-officedocument.spreadsheetml.styles+xml">
        <DigestMethod Algorithm="http://www.w3.org/2001/04/xmlenc#sha256"/>
        <DigestValue>Vo7qhm7fH7AUqT7Zvc72qjcCc7pt7psq5m7BwPBc4MM=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0pMgQcgRbo+np/BNj4i82POF5xODc18P+QZRZ6zl/OQ=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2024-07-31T07:00:54Z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2024-07-31T07:00:54Z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6u3zadqH0HZ/37qJbPx266T5zWzbIf2CXYl0DflZH+8=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qLLLNcMp5T8GjYWG308MjAFR8H5eMwLWY/uZRfqTJzw=</DigestValue>
    </Reference>
  </SignedInfo>
  <SignatureValue>Z71C18AVNvv398hPz9EeuUamnD19OQAE+JBtuhuzS6cCTNZk8n6MKQ51AUqwfTjoQzSbg4OD6Caw
jAlQ2sAJFV2vnniQDd0/Iy6LPZiSPisDyGNaSlGSZnX4tKZJVq6qhWmhEziCnXZNQS73bJsmSvZX
OepFF8p/WFS91cmEMvj2zqvj3Py7dRRBdtNr5UR7KuBiINs7BkHYESAesXyQHV2ulreCUreoVcmK
dUTPdWjX47NoXuO6aCstharYGDuwcODAXhnIf0+e9cE3UMvRq07W0xyoBGKF7TrjRDg+o/7a1aFY
nbM2FX9k/eCgeOnXjYbNXX+xNmhHef9HpdCDhQ==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Mge3wOO602tnUcUYWg9MvPtAGD2lFstYlXZ/G84YIPI=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QnNqzchux52JnPGYFNoESAg1fpwq2bYipUJiZr4dWvE=</DigestValue>
      </Reference>
      <Reference URI="/xl/drawings/vmlDrawing1.vml?ContentType=application/vnd.openxmlformats-officedocument.vmlDrawing">
        <DigestMethod Algorithm="http://www.w3.org/2001/04/xmlenc#sha256"/>
        <DigestValue>52mEZAesRJQg96eXqGJWe57wDCwyHdeK+6CyK7BIv+w=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Egr3CSKtARoiZv4FWHP2VyjgzeGxHpyfzpRFseH2TaQ=</DigestValue>
      </Reference>
      <Reference URI="/xl/styles.xml?ContentType=application/vnd.openxmlformats-officedocument.spreadsheetml.styles+xml">
        <DigestMethod Algorithm="http://www.w3.org/2001/04/xmlenc#sha256"/>
        <DigestValue>Vo7qhm7fH7AUqT7Zvc72qjcCc7pt7psq5m7BwPBc4MM=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p7dmSxKqe9DIf26bF5P9qLY2SVcq6h64kBjVB6oOoBs=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0pMgQcgRbo+np/BNj4i82POF5xODc18P+QZRZ6zl/OQ=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2024-07-31T10:57:58Z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2024-07-31T10:57:58Z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2024-07-30T01:58:55Z</cp:lastPrinted>
  <dcterms:created xsi:type="dcterms:W3CDTF">2021-01-04T12:03:55Z</dcterms:created>
  <dcterms:modified xsi:type="dcterms:W3CDTF">2024-07-30T10:19:23Z</dcterms:modified>
</cp:coreProperties>
</file>