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8" i="1" s="1"/>
  <c r="F27" i="1" l="1"/>
  <c r="F28" i="1" s="1"/>
  <c r="F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<sst xmlns="http://schemas.openxmlformats.org/spreadsheetml/2006/main" count="41" uniqueCount="40">
  <si>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</si>
  <si>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</si>
  <si>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</si>
  <si>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</si>
  <si>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</si>
  <si>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</si>
  <si>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</si>
  <si>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</si>
  <si>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</si>
  <si>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</si>
  <si>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</si>
  <si>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</si>
  <si>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</si>
  <si>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</si>
  <si>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</si>
  <si>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</si>
  <si>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</si>
  <si>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</si>
  <si>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</si>
  <si>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</si>
  <si>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</si>
  <si>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</si>
  <si>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Dương Thanh Dũng</t>
  </si>
  <si>
    <t>Phó Giám đốc Phòng Giao dịch và Dịch vụ Chứng khoán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</si>
  <si>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</si>
  <si>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</si>
  <si>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</si>
  <si>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</si>
  <si>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</si>
  <si>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</si>
  <si>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</si>
  <si>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</si>
  <si>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</si>
  <si>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</si>
  <si>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</si>
  <si>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</si>
  <si>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</si>
  <si>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</si>
  <si>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t>Từ ngày 12/07/2024 đến ngày 14/07/2024</t>
  </si>
  <si>
    <t>From Jul 12th to Jul 14th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</si>
</sst>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2" fontId="17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8" fontId="6" fillId="0" borderId="0" applyFill="0" applyBorder="0" applyAlignment="0"/>
    <xf numFmtId="0" fontId="21" fillId="0" borderId="0"/>
    <xf numFmtId="1" fontId="22" fillId="0" borderId="5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71" fontId="6" fillId="0" borderId="0" quotePrefix="1" applyFont="0" applyFill="0" applyBorder="0" applyAlignment="0">
      <protection locked="0"/>
    </xf>
    <xf numFmtId="180" fontId="15" fillId="0" borderId="0"/>
    <xf numFmtId="181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2" fontId="26" fillId="0" borderId="0" applyFont="0" applyFill="0" applyBorder="0" applyAlignment="0" applyProtection="0"/>
    <xf numFmtId="0" fontId="6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6" fillId="0" borderId="0" applyFont="0" applyFill="0" applyBorder="0" applyAlignment="0" applyProtection="0"/>
    <xf numFmtId="185" fontId="6" fillId="0" borderId="0"/>
    <xf numFmtId="0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/>
    <xf numFmtId="0" fontId="27" fillId="0" borderId="0" applyNumberFormat="0" applyAlignment="0">
      <alignment horizontal="left"/>
    </xf>
    <xf numFmtId="189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0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1" fontId="32" fillId="0" borderId="0">
      <protection locked="0"/>
    </xf>
    <xf numFmtId="191" fontId="32" fillId="0" borderId="0">
      <protection locked="0"/>
    </xf>
    <xf numFmtId="10" fontId="28" fillId="6" borderId="7" applyNumberFormat="0" applyBorder="0" applyAlignment="0" applyProtection="0"/>
    <xf numFmtId="178" fontId="33" fillId="7" borderId="0"/>
    <xf numFmtId="178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2" fontId="35" fillId="0" borderId="13"/>
    <xf numFmtId="193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5" fontId="36" fillId="0" borderId="0" applyFont="0" applyFill="0" applyBorder="0" applyAlignment="0" applyProtection="0"/>
    <xf numFmtId="196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197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8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199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0" fontId="6" fillId="0" borderId="0" applyNumberFormat="0" applyFill="0" applyBorder="0" applyAlignment="0" applyProtection="0">
      <alignment horizontal="left"/>
    </xf>
    <xf numFmtId="201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2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3" fontId="26" fillId="0" borderId="8">
      <alignment horizontal="right" vertical="center"/>
    </xf>
    <xf numFmtId="204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5" fontId="26" fillId="0" borderId="0"/>
    <xf numFmtId="205" fontId="26" fillId="0" borderId="7"/>
    <xf numFmtId="0" fontId="47" fillId="9" borderId="7">
      <alignment horizontal="left" vertical="center"/>
    </xf>
    <xf numFmtId="5" fontId="48" fillId="0" borderId="2">
      <alignment horizontal="left" vertical="top"/>
    </xf>
    <xf numFmtId="5" fontId="14" fillId="0" borderId="16">
      <alignment horizontal="left" vertical="top"/>
    </xf>
    <xf numFmtId="0" fontId="49" fillId="0" borderId="16">
      <alignment horizontal="left" vertical="center"/>
    </xf>
    <xf numFmtId="206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8" fontId="6" fillId="0" borderId="0" applyFont="0" applyFill="0" applyBorder="0" applyAlignment="0" applyProtection="0"/>
    <xf numFmtId="209" fontId="6" fillId="0" borderId="0" applyFont="0" applyFill="0" applyBorder="0" applyAlignment="0" applyProtection="0"/>
    <xf numFmtId="0" fontId="58" fillId="0" borderId="0"/>
    <xf numFmtId="193" fontId="10" fillId="0" borderId="0" applyFont="0" applyFill="0" applyBorder="0" applyAlignment="0" applyProtection="0"/>
    <xf numFmtId="210" fontId="12" fillId="0" borderId="0" applyFont="0" applyFill="0" applyBorder="0" applyAlignment="0" applyProtection="0"/>
    <xf numFmtId="194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164" fontId="4" fillId="0" borderId="0" xfId="3" applyFont="1" applyFill="1" applyBorder="1" applyAlignment="1">
      <alignment horizontal="left" vertical="center"/>
    </xf>
    <xf numFmtId="164" fontId="4" fillId="0" borderId="0" xfId="3" applyFont="1" applyFill="1" applyAlignment="1">
      <alignment horizontal="left" vertical="center"/>
    </xf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4" fontId="61" fillId="2" borderId="0" xfId="2" applyFont="1" applyFill="1" applyAlignment="1">
      <alignment vertical="center"/>
    </xf>
    <xf numFmtId="164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4" fontId="61" fillId="2" borderId="0" xfId="2" applyFont="1" applyFill="1" applyAlignment="1">
      <alignment horizontal="center" vertical="center"/>
    </xf>
    <xf numFmtId="164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4" fontId="61" fillId="2" borderId="0" xfId="2" applyFont="1" applyFill="1" applyAlignment="1">
      <alignment horizontal="center"/>
    </xf>
    <xf numFmtId="164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4" fontId="62" fillId="2" borderId="0" xfId="2" applyFont="1" applyFill="1" applyAlignment="1">
      <alignment vertical="center"/>
    </xf>
    <xf numFmtId="164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4" fontId="62" fillId="2" borderId="0" xfId="2" applyFont="1" applyFill="1"/>
    <xf numFmtId="164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4" fontId="62" fillId="2" borderId="0" xfId="2" applyFont="1" applyFill="1" applyBorder="1"/>
    <xf numFmtId="164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4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2" fontId="62" fillId="2" borderId="0" xfId="3" applyNumberFormat="1" applyFont="1" applyFill="1"/>
    <xf numFmtId="168" fontId="62" fillId="2" borderId="0" xfId="2" applyNumberFormat="1" applyFont="1" applyFill="1" applyBorder="1"/>
    <xf numFmtId="164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66" fontId="5" fillId="2" borderId="0" xfId="4" applyNumberFormat="1" applyFont="1" applyFill="1" applyAlignment="1">
      <alignment horizontal="right" vertical="center"/>
    </xf>
    <xf numFmtId="167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1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1" fontId="5" fillId="2" borderId="0" xfId="1" applyNumberFormat="1" applyFont="1" applyFill="1" applyAlignment="1">
      <alignment horizontal="left" vertical="top" wrapText="1"/>
    </xf>
    <xf numFmtId="169" fontId="5" fillId="2" borderId="0" xfId="1" applyNumberFormat="1" applyFont="1" applyFill="1" applyAlignment="1">
      <alignment horizontal="left" vertical="top" wrapText="1"/>
    </xf>
    <xf numFmtId="168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68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4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4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4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5" fontId="5" fillId="0" borderId="0" xfId="4" applyNumberFormat="1" applyFont="1" applyAlignment="1">
      <alignment horizontal="center" vertical="top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4" fillId="2" borderId="0" xfId="7" applyNumberFormat="1" applyFont="1" applyFill="1" applyAlignment="1">
      <alignment horizontal="center" vertical="center" wrapText="1"/>
    </xf>
    <xf numFmtId="168" fontId="63" fillId="2" borderId="0" xfId="5" applyNumberFormat="1" applyFont="1" applyFill="1" applyBorder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7" zoomScaleSheetLayoutView="100" workbookViewId="0">
      <selection activeCell="E16" sqref="E16:G16"/>
    </sheetView>
  </sheetViews>
  <sheetFormatPr defaultColWidth="9.140625" defaultRowHeight="15"/>
  <cols>
    <col min="1" max="1" width="14.140625" style="7" customWidth="1"/>
    <col min="2" max="2" width="10" style="7" customWidth="1"/>
    <col min="3" max="3" width="2.42578125" style="7" customWidth="1"/>
    <col min="4" max="4" width="38.28515625" style="7" customWidth="1"/>
    <col min="5" max="5" width="24.42578125" style="7" customWidth="1"/>
    <col min="6" max="6" width="25.28515625" style="7" customWidth="1"/>
    <col min="7" max="7" width="26.1406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32</v>
      </c>
      <c r="E11" s="106" t="s">
        <v>33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34</v>
      </c>
      <c r="E12" s="107" t="s">
        <v>35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36</v>
      </c>
      <c r="E13" s="108" t="s">
        <v>37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09" t="s">
        <v>38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09">
        <f>F20+1</f>
        <v>45488</v>
      </c>
      <c r="F16" s="109"/>
      <c r="G16" s="109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45488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0" t="s">
        <v>10</v>
      </c>
      <c r="D19" s="111"/>
      <c r="E19" s="111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f>IF(WEEKDAY(G20)+1=6,G20+3,G20+1)</f>
        <v>45487</v>
      </c>
      <c r="G20" s="72">
        <v>45484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4" t="s">
        <v>24</v>
      </c>
      <c r="D21" s="112"/>
      <c r="E21" s="112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3" t="s">
        <v>25</v>
      </c>
      <c r="E22" s="113"/>
      <c r="F22" s="74">
        <v>94659584581</v>
      </c>
      <c r="G22" s="74">
        <v>94912883571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3" t="s">
        <v>26</v>
      </c>
      <c r="E23" s="113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3" t="s">
        <v>27</v>
      </c>
      <c r="E24" s="113"/>
      <c r="F24" s="78">
        <v>13924.09</v>
      </c>
      <c r="G24" s="78">
        <v>13948.8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4" t="s">
        <v>28</v>
      </c>
      <c r="D25" s="105"/>
      <c r="E25" s="105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29</v>
      </c>
      <c r="E26" s="80"/>
      <c r="F26" s="81">
        <v>5919.39</v>
      </c>
      <c r="G26" s="81">
        <v>5919.39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30</v>
      </c>
      <c r="E27" s="80"/>
      <c r="F27" s="81">
        <f>F26*F24</f>
        <v>82422119.105100006</v>
      </c>
      <c r="G27" s="81">
        <f>G24*G26</f>
        <v>82568387.231999993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31</v>
      </c>
      <c r="E28" s="80"/>
      <c r="F28" s="82">
        <f>F27/F22</f>
        <v>8.7072132705771151E-4</v>
      </c>
      <c r="G28" s="82">
        <f>G27/G22</f>
        <v>8.6993866507315996E-4</v>
      </c>
      <c r="H28" s="36"/>
      <c r="I28" s="28"/>
      <c r="J28" s="39"/>
      <c r="K28" s="39"/>
      <c r="L28" s="29"/>
    </row>
    <row r="29" spans="2:13 16383:16383" ht="39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19" t="s">
        <v>13</v>
      </c>
      <c r="G30" s="119"/>
      <c r="H30" s="24"/>
      <c r="I30" s="25"/>
      <c r="J30" s="37"/>
      <c r="K30" s="33"/>
      <c r="L30" s="33"/>
    </row>
    <row r="31" spans="2:13 16383:16383" ht="15" customHeight="1">
      <c r="B31" s="116" t="s">
        <v>14</v>
      </c>
      <c r="C31" s="116"/>
      <c r="D31" s="116"/>
      <c r="E31" s="88"/>
      <c r="F31" s="120" t="s">
        <v>15</v>
      </c>
      <c r="G31" s="120"/>
      <c r="H31" s="24"/>
      <c r="I31" s="25"/>
      <c r="J31" s="33"/>
      <c r="K31" s="34"/>
      <c r="L31" s="34"/>
    </row>
    <row r="32" spans="2:13 16383:16383" ht="15.75">
      <c r="B32" s="117"/>
      <c r="C32" s="117"/>
      <c r="D32" s="117"/>
      <c r="E32" s="89"/>
      <c r="F32" s="118"/>
      <c r="G32" s="118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5"/>
      <c r="K34" s="115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4"/>
      <c r="K35" s="114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22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23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5"/>
      <c r="J58" s="115"/>
    </row>
    <row r="59" spans="8:10" ht="15.75">
      <c r="H59" s="7"/>
      <c r="I59" s="114"/>
      <c r="J59" s="114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F30:G30"/>
    <mergeCell ref="F31:G31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7al1z9IuTmy5NaNWL80gbaEXFmU5CqIstXiclX768K8=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1E/p8VKJsprtxKDCGhyPjOoiY0s2r5N9EG4HZjjFhkM=</DigestValue>
    </Reference>
  </SignedInfo>
  <SignatureValue>xwVOsGu43eGgcUzfKauZ4PHTQaPPkTqToq1ipJdDLWvpBqdQXRaACs7EWTWe44qXFMjwq0QcTpg1
xrplWUiHw9BbQMkQWgIYByIO42tR7e4I4VORy43PIL2CXNBfsySPSTZ49E6GFHhT+Xtj3KUtYugM
l6B4pDT5UN/GSDbheajQj1SG1D385CU+kY4ma5yapxLEvQHZI3QN1gDiz2S92Lt6oSfYqzscvvxX
WF5yeMhPmcRvm6CytiwmJb4riTH1DvV7npmRZaZ/eqB0erJuWwVPOGx2Gi2YtkQ3ijuCUUw6XwTt
gmKwEZmGfIdoixYOzJg+G/3LjhQLwoxc2WcMHw==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Mge3wOO602tnUcUYWg9MvPtAGD2lFstYlXZ/G84YIPI=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mNkcpHCb1OezkKQC29BHMuLg6yjUpNrF7ou19bd4gG8=</DigestValue>
      </Reference>
      <Reference URI="/xl/drawings/vmlDrawing1.vml?ContentType=application/vnd.openxmlformats-officedocument.vmlDrawing">
        <DigestMethod Algorithm="http://www.w3.org/2001/04/xmlenc#sha256"/>
        <DigestValue>1F/LADgNVLmMan8GbX4LkPanUX+Q/PTkMHdurZHlQy0=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qh0bY/NUNVGpkGX4kbkAagqMgHG9obP8i2t94K2iUis=</DigestValue>
      </Reference>
      <Reference URI="/xl/sharedStrings.xml?ContentType=application/vnd.openxmlformats-officedocument.spreadsheetml.sharedStrings+xml">
        <DigestMethod Algorithm="http://www.w3.org/2001/04/xmlenc#sha256"/>
        <DigestValue>kY8caElf1tDgYYXRrdvgpetQDOM8Zhl9ReppYNcd0fU=</DigestValue>
      </Reference>
      <Reference URI="/xl/styles.xml?ContentType=application/vnd.openxmlformats-officedocument.spreadsheetml.styles+xml">
        <DigestMethod Algorithm="http://www.w3.org/2001/04/xmlenc#sha256"/>
        <DigestValue>94MwermOOdgFoJq2E0+PJUvAYVosNczRQAJxKyTReHM=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Yjuy8Vtr70SOzrzUGWt7fyx3FN0Z9n8B/OOi0pIm+Wk=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r0ffm+tz6hbpx35JZEZ2NFue1GR1THx8FZWAifHUQ/c=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2024-07-15T08:46:26Z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2024-07-15T08:46:26Z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zujMSqgMxwHCDBBtuMghkE6oupZCTIPC/jBfAAU8gNw=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UbJkOEKS5VPEBW4Qho/8Mf0W4Ilsfe0jHnMH0tMfOGE=</DigestValue>
    </Reference>
  </SignedInfo>
  <SignatureValue>a1layIIUWQRX7ehkJ4svpohaJnRno+dcshshglSQoHylELYYrI/HGLxmevjIi66H+7DcHoPJPpVP
zR3fC8n8C2Oj7HOEB1bDrgIysR70MFDFnOChASgXWDnOb10w1/lyXt5/O4iHa7lyulNqgUimiXNO
zn8ikckmwCcZ+pF0qnm/3lLhTeUr6hFPa1xoC4pD8mWpBj9ONBDYnoVmSjUnni8HkRbC9DhXPolP
0jz1q3YSmjxTQmwtHb2EYfAAvYktYN7oGOkiz+t/+qOQZWL59JzICbVGy+t+u1ZlexaQm83C7u+t
+ZJ7+1yzBx0kL2rulco8PLgjUXT5EDwkM4uqJA==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Mge3wOO602tnUcUYWg9MvPtAGD2lFstYlXZ/G84YIPI=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mNkcpHCb1OezkKQC29BHMuLg6yjUpNrF7ou19bd4gG8=</DigestValue>
      </Reference>
      <Reference URI="/xl/drawings/vmlDrawing1.vml?ContentType=application/vnd.openxmlformats-officedocument.vmlDrawing">
        <DigestMethod Algorithm="http://www.w3.org/2001/04/xmlenc#sha256"/>
        <DigestValue>1F/LADgNVLmMan8GbX4LkPanUX+Q/PTkMHdurZHlQy0=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qh0bY/NUNVGpkGX4kbkAagqMgHG9obP8i2t94K2iUis=</DigestValue>
      </Reference>
      <Reference URI="/xl/sharedStrings.xml?ContentType=application/vnd.openxmlformats-officedocument.spreadsheetml.sharedStrings+xml">
        <DigestMethod Algorithm="http://www.w3.org/2001/04/xmlenc#sha256"/>
        <DigestValue>kY8caElf1tDgYYXRrdvgpetQDOM8Zhl9ReppYNcd0fU=</DigestValue>
      </Reference>
      <Reference URI="/xl/styles.xml?ContentType=application/vnd.openxmlformats-officedocument.spreadsheetml.styles+xml">
        <DigestMethod Algorithm="http://www.w3.org/2001/04/xmlenc#sha256"/>
        <DigestValue>94MwermOOdgFoJq2E0+PJUvAYVosNczRQAJxKyTReHM=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Yjuy8Vtr70SOzrzUGWt7fyx3FN0Z9n8B/OOi0pIm+Wk=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r0ffm+tz6hbpx35JZEZ2NFue1GR1THx8FZWAifHUQ/c=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2024-07-15T11:00:50Z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2024-07-15T11:00:50Z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2024-07-11T05:24:34Z</cp:lastPrinted>
  <dcterms:created xsi:type="dcterms:W3CDTF">2021-01-04T12:03:55Z</dcterms:created>
  <dcterms:modified xsi:type="dcterms:W3CDTF">2024-07-15T02:25:43Z</dcterms:modified>
</cp:coreProperties>
</file>