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NGAY\2024\THANG 7\"/>
    </mc:Choice>
  </mc:AlternateContent>
  <bookViews>
    <workbookView xWindow="0" yWindow="0" windowWidth="28800" windowHeight="1230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DAILY'!$A$1:$H$40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8" i="1" s="1"/>
  <c r="G20" i="1" l="1"/>
  <c r="E16" i="1" l="1"/>
  <c r="E17" i="1" l="1"/>
</calcChain>
</file>

<file path=xl/comments1.xml><?xml version="1.0" encoding="utf-8"?>
<comments xmlns="http://schemas.openxmlformats.org/spreadsheetml/2006/main">
  <authors>
    <author/>
  </authors>
  <commentLis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<sst xmlns="http://schemas.openxmlformats.org/spreadsheetml/2006/main" count="41" uniqueCount="40">
  <si>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</si>
  <si>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</si>
  <si>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</si>
  <si>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</si>
  <si>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</si>
  <si>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</si>
  <si>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</si>
  <si>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</si>
  <si>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</si>
  <si>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</si>
  <si>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</si>
  <si>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</si>
  <si>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</si>
  <si>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</si>
  <si>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</si>
  <si>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</si>
  <si>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</si>
  <si>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</si>
  <si>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</si>
  <si>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</si>
  <si>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</si>
  <si>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</si>
  <si>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</si>
  <si>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</si>
  <si>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</si>
  <si>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</si>
  <si>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</si>
  <si>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</si>
  <si>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</si>
  <si>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Quỹ Đầu Tư Cổ phiếu Doanh nghiệp vừa và nhỏ Techcom
</t>
    </r>
    <r>
      <rPr>
        <sz val="13"/>
        <rFont val="Times New Roman"/>
        <family val="1"/>
      </rPr>
      <t>Techcom Small and Medium Enterprise Equity Fund</t>
    </r>
  </si>
  <si>
    <t>Giá trị tài sản ròng/Net asset value (NAV)</t>
  </si>
  <si>
    <t>của quỹ/per Fund</t>
  </si>
  <si>
    <t xml:space="preserve">của một lô chứng chỉ quỹ/per lot of Fund Certificate
</t>
  </si>
  <si>
    <t>của một chứng chỉ quỹ/per Fund Certificate</t>
  </si>
  <si>
    <t>Tỷ lệ sở hữu nước ngoài/Foreign investors' ownership ratio</t>
  </si>
  <si>
    <t>Số lượng chứng chỉ quỹ/Fund certificates</t>
  </si>
  <si>
    <t>Tổng giá trị/Total amount</t>
  </si>
  <si>
    <t>Tỷ lệ sở hữ/Ownership ratio</t>
  </si>
  <si>
    <t>Từ ngày 09/07/2024 đến ngày 09/07/2024</t>
  </si>
  <si>
    <t>From Jul 09th to Jul 09th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</si>
</sst>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&quot;Hà nội, ngày &quot;dd&quot; tháng &quot;mm&quot; năm &quot;yyyy&quot;&quot;"/>
    <numFmt numFmtId="172" formatCode="&quot;Hanoi , date &quot;dd&quot; month &quot;mm&quot; year &quot;yyyy&quot;&quot;"/>
    <numFmt numFmtId="173" formatCode="[$-409]d\-mmm\-yy;@"/>
    <numFmt numFmtId="174" formatCode="_(* #,##0_);_(* \(#,##0\);_(* &quot;-&quot;??_);_(@_)"/>
    <numFmt numFmtId="175" formatCode="[$-F800]dddd\,\ mmmm\ dd\,\ yyyy"/>
    <numFmt numFmtId="176" formatCode="[$-1010000]d/m/yyyy;@"/>
    <numFmt numFmtId="177" formatCode="&quot;\&quot;#,##0;[Red]&quot;\&quot;&quot;\&quot;\-#,##0"/>
    <numFmt numFmtId="178" formatCode="&quot;\&quot;#,##0.00;[Red]&quot;\&quot;\-#,##0.00"/>
    <numFmt numFmtId="179" formatCode="0.0"/>
    <numFmt numFmtId="180" formatCode="&quot;\&quot;#,##0;[Red]&quot;\&quot;\-#,##0"/>
    <numFmt numFmtId="181" formatCode="#,##0;[Red]&quot;-&quot;#,##0"/>
    <numFmt numFmtId="182" formatCode="0.000"/>
    <numFmt numFmtId="183" formatCode="#,##0.00;[Red]&quot;-&quot;#,##0.00"/>
    <numFmt numFmtId="184" formatCode="mmm"/>
    <numFmt numFmtId="185" formatCode="0.0%"/>
    <numFmt numFmtId="186" formatCode="#,##0;\(#,##0\)"/>
    <numFmt numFmtId="187" formatCode="_(* #.##0_);_(* \(#.##0\);_(* &quot;-&quot;_);_(@_)"/>
    <numFmt numFmtId="188" formatCode="_ &quot;R&quot;\ * #,##0_ ;_ &quot;R&quot;\ * \-#,##0_ ;_ &quot;R&quot;\ * &quot;-&quot;_ ;_ @_ "/>
    <numFmt numFmtId="189" formatCode="0.000%"/>
    <numFmt numFmtId="190" formatCode="\$#&quot;,&quot;##0\ ;\(\$#&quot;,&quot;##0\)"/>
    <numFmt numFmtId="191" formatCode="\t0.00%"/>
    <numFmt numFmtId="192" formatCode="_-* #,##0\ _D_M_-;\-* #,##0\ _D_M_-;_-* &quot;-&quot;\ _D_M_-;_-@_-"/>
    <numFmt numFmtId="193" formatCode="_-* #,##0.00\ _D_M_-;\-* #,##0.00\ _D_M_-;_-* &quot;-&quot;??\ _D_M_-;_-@_-"/>
    <numFmt numFmtId="194" formatCode="\t#\ ??/??"/>
    <numFmt numFmtId="195" formatCode="_-[$€-2]* #,##0.00_-;\-[$€-2]* #,##0.00_-;_-[$€-2]* &quot;-&quot;??_-"/>
    <numFmt numFmtId="196" formatCode="#,##0\ "/>
    <numFmt numFmtId="197" formatCode="#."/>
    <numFmt numFmtId="198" formatCode="#,###"/>
    <numFmt numFmtId="199" formatCode="_-&quot;₫&quot;* #,##0_-;\-&quot;₫&quot;* #,##0_-;_-&quot;₫&quot;* &quot;-&quot;_-;_-@_-"/>
    <numFmt numFmtId="200" formatCode="_-&quot;₫&quot;* #,##0.00_-;\-&quot;₫&quot;* #,##0.00_-;_-&quot;₫&quot;* &quot;-&quot;??_-;_-@_-"/>
    <numFmt numFmtId="201" formatCode="#,##0\ &quot;F&quot;;[Red]\-#,##0\ &quot;F&quot;"/>
    <numFmt numFmtId="202" formatCode="#,##0.000;[Red]#,##0.000"/>
    <numFmt numFmtId="203" formatCode="0.00_)"/>
    <numFmt numFmtId="204" formatCode="#,##0.0;[Red]#,##0.0"/>
    <numFmt numFmtId="205" formatCode="0%_);\(0%\)"/>
    <numFmt numFmtId="206" formatCode="d"/>
    <numFmt numFmtId="207" formatCode="#"/>
    <numFmt numFmtId="208" formatCode="&quot;¡Ì&quot;#,##0;[Red]\-&quot;¡Ì&quot;#,##0"/>
    <numFmt numFmtId="209" formatCode="#,##0.00\ &quot;F&quot;;[Red]\-#,##0.00\ &quot;F&quot;"/>
    <numFmt numFmtId="210" formatCode="_-* #,##0\ &quot;F&quot;_-;\-* #,##0\ &quot;F&quot;_-;_-* &quot;-&quot;\ &quot;F&quot;_-;_-@_-"/>
    <numFmt numFmtId="211" formatCode="#,##0.00\ &quot;F&quot;;\-#,##0.00\ &quot;F&quot;"/>
    <numFmt numFmtId="212" formatCode="_-* #,##0\ &quot;DM&quot;_-;\-* #,##0\ &quot;DM&quot;_-;_-* &quot;-&quot;\ &quot;DM&quot;_-;_-@_-"/>
    <numFmt numFmtId="213" formatCode="_-* #,##0.00\ &quot;DM&quot;_-;\-* #,##0.00\ &quot;DM&quot;_-;_-* &quot;-&quot;??\ &quot;DM&quot;_-;_-@_-"/>
    <numFmt numFmtId="214" formatCode="_ * #,##0.00_ ;_ * \-#,##0.00_ ;_ * &quot;-&quot;??_ ;_ @_ "/>
    <numFmt numFmtId="215" formatCode="_ * #,##0_ ;_ * \-#,##0_ ;_ * &quot;-&quot;_ ;_ @_ "/>
    <numFmt numFmtId="216" formatCode="#,##0\ &quot;₫&quot;_);[Red]\(#,##0\ &quot;₫&quot;\)"/>
    <numFmt numFmtId="217" formatCode="[$-1010409]d\ mmmm\ yyyy;@"/>
    <numFmt numFmtId="218" formatCode="_-* #,##0\ _₫_-;\-* #,##0\ _₫_-;_-* &quot;-&quot;??\ _₫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02">
    <xf numFmtId="0" fontId="0" fillId="0" borderId="0"/>
    <xf numFmtId="0" fontId="1" fillId="0" borderId="0"/>
    <xf numFmtId="170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7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7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84" fontId="7" fillId="0" borderId="0" applyFill="0" applyBorder="0" applyAlignment="0"/>
    <xf numFmtId="0" fontId="22" fillId="0" borderId="0"/>
    <xf numFmtId="1" fontId="23" fillId="0" borderId="6" applyBorder="0"/>
    <xf numFmtId="170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8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1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7" fillId="0" borderId="0" applyFont="0" applyFill="0" applyBorder="0" applyAlignment="0" applyProtection="0"/>
    <xf numFmtId="177" fontId="7" fillId="0" borderId="0" quotePrefix="1" applyFont="0" applyFill="0" applyBorder="0" applyAlignment="0">
      <protection locked="0"/>
    </xf>
    <xf numFmtId="186" fontId="16" fillId="0" borderId="0"/>
    <xf numFmtId="187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8" fontId="27" fillId="0" borderId="0" applyFont="0" applyFill="0" applyBorder="0" applyAlignment="0" applyProtection="0"/>
    <xf numFmtId="0" fontId="7" fillId="0" borderId="0"/>
    <xf numFmtId="17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/>
    <xf numFmtId="0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4" fontId="7" fillId="0" borderId="0"/>
    <xf numFmtId="0" fontId="28" fillId="0" borderId="0" applyNumberFormat="0" applyAlignment="0">
      <alignment horizontal="left"/>
    </xf>
    <xf numFmtId="195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6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7" fontId="33" fillId="0" borderId="0">
      <protection locked="0"/>
    </xf>
    <xf numFmtId="197" fontId="33" fillId="0" borderId="0">
      <protection locked="0"/>
    </xf>
    <xf numFmtId="10" fontId="29" fillId="6" borderId="9" applyNumberFormat="0" applyBorder="0" applyAlignment="0" applyProtection="0"/>
    <xf numFmtId="184" fontId="34" fillId="7" borderId="0"/>
    <xf numFmtId="184" fontId="34" fillId="8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0" borderId="14"/>
    <xf numFmtId="198" fontId="36" fillId="0" borderId="15"/>
    <xf numFmtId="199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1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203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204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5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166" fontId="43" fillId="0" borderId="0"/>
    <xf numFmtId="0" fontId="42" fillId="0" borderId="0" applyNumberFormat="0" applyFont="0" applyFill="0" applyBorder="0" applyAlignment="0" applyProtection="0">
      <alignment horizontal="left"/>
    </xf>
    <xf numFmtId="206" fontId="7" fillId="0" borderId="0" applyNumberFormat="0" applyFill="0" applyBorder="0" applyAlignment="0" applyProtection="0">
      <alignment horizontal="left"/>
    </xf>
    <xf numFmtId="207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8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9" fontId="27" fillId="0" borderId="10">
      <alignment horizontal="right" vertical="center"/>
    </xf>
    <xf numFmtId="210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201" fontId="27" fillId="0" borderId="0"/>
    <xf numFmtId="211" fontId="27" fillId="0" borderId="9"/>
    <xf numFmtId="0" fontId="48" fillId="9" borderId="9">
      <alignment horizontal="left" vertical="center"/>
    </xf>
    <xf numFmtId="166" fontId="49" fillId="0" borderId="2">
      <alignment horizontal="left" vertical="top"/>
    </xf>
    <xf numFmtId="166" fontId="15" fillId="0" borderId="18">
      <alignment horizontal="left" vertical="top"/>
    </xf>
    <xf numFmtId="0" fontId="50" fillId="0" borderId="18">
      <alignment horizontal="left" vertical="center"/>
    </xf>
    <xf numFmtId="212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51" fillId="0" borderId="0">
      <alignment vertical="center"/>
    </xf>
    <xf numFmtId="168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58" fillId="0" borderId="0"/>
    <xf numFmtId="0" fontId="38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14" fontId="7" fillId="0" borderId="0" applyFont="0" applyFill="0" applyBorder="0" applyAlignment="0" applyProtection="0"/>
    <xf numFmtId="215" fontId="7" fillId="0" borderId="0" applyFont="0" applyFill="0" applyBorder="0" applyAlignment="0" applyProtection="0"/>
    <xf numFmtId="0" fontId="59" fillId="0" borderId="0"/>
    <xf numFmtId="199" fontId="11" fillId="0" borderId="0" applyFont="0" applyFill="0" applyBorder="0" applyAlignment="0" applyProtection="0"/>
    <xf numFmtId="216" fontId="13" fillId="0" borderId="0" applyFont="0" applyFill="0" applyBorder="0" applyAlignment="0" applyProtection="0"/>
    <xf numFmtId="200" fontId="11" fillId="0" borderId="0" applyFont="0" applyFill="0" applyBorder="0" applyAlignment="0" applyProtection="0"/>
    <xf numFmtId="16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170" fontId="5" fillId="0" borderId="0" xfId="3" applyFont="1" applyFill="1" applyBorder="1" applyAlignment="1">
      <alignment horizontal="left" vertical="center"/>
    </xf>
    <xf numFmtId="170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4" fontId="3" fillId="2" borderId="9" xfId="6" applyNumberFormat="1" applyFont="1" applyFill="1" applyBorder="1" applyAlignment="1">
      <alignment horizontal="right" vertical="center" wrapText="1"/>
    </xf>
    <xf numFmtId="0" fontId="4" fillId="2" borderId="0" xfId="7" applyFont="1" applyFill="1" applyAlignment="1">
      <alignment horizontal="left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4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170" fontId="2" fillId="2" borderId="0" xfId="2" applyFont="1" applyFill="1" applyAlignment="1"/>
    <xf numFmtId="170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70" fontId="2" fillId="2" borderId="0" xfId="2" applyFont="1" applyFill="1"/>
    <xf numFmtId="170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72" fontId="3" fillId="2" borderId="0" xfId="4" applyNumberFormat="1" applyFont="1" applyFill="1" applyAlignment="1">
      <alignment horizontal="right" vertical="center"/>
    </xf>
    <xf numFmtId="173" fontId="3" fillId="2" borderId="0" xfId="4" applyNumberFormat="1" applyFont="1" applyFill="1" applyAlignment="1">
      <alignment horizontal="left" vertical="center"/>
    </xf>
    <xf numFmtId="170" fontId="2" fillId="2" borderId="0" xfId="2" applyFont="1" applyFill="1" applyAlignment="1">
      <alignment vertical="center"/>
    </xf>
    <xf numFmtId="170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70" fontId="63" fillId="2" borderId="0" xfId="2" applyFont="1" applyFill="1" applyAlignment="1">
      <alignment vertical="center"/>
    </xf>
    <xf numFmtId="170" fontId="63" fillId="2" borderId="0" xfId="3" applyFont="1" applyFill="1" applyAlignment="1">
      <alignment vertical="center"/>
    </xf>
    <xf numFmtId="0" fontId="63" fillId="2" borderId="0" xfId="1" applyFont="1" applyFill="1" applyAlignment="1">
      <alignment vertical="center"/>
    </xf>
    <xf numFmtId="170" fontId="63" fillId="2" borderId="0" xfId="2" applyFont="1" applyFill="1" applyAlignment="1">
      <alignment horizontal="center" vertical="center"/>
    </xf>
    <xf numFmtId="170" fontId="63" fillId="2" borderId="0" xfId="3" applyFont="1" applyFill="1" applyAlignment="1">
      <alignment horizontal="center" vertical="center"/>
    </xf>
    <xf numFmtId="0" fontId="63" fillId="2" borderId="0" xfId="1" applyFont="1" applyFill="1" applyAlignment="1">
      <alignment horizontal="center" vertical="center"/>
    </xf>
    <xf numFmtId="0" fontId="60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4" fontId="4" fillId="2" borderId="0" xfId="5" applyNumberFormat="1" applyFont="1" applyFill="1" applyAlignment="1">
      <alignment horizontal="center"/>
    </xf>
    <xf numFmtId="170" fontId="63" fillId="2" borderId="0" xfId="2" applyFont="1" applyFill="1" applyAlignment="1">
      <alignment horizontal="center"/>
    </xf>
    <xf numFmtId="170" fontId="63" fillId="2" borderId="0" xfId="3" applyFont="1" applyFill="1" applyAlignment="1">
      <alignment horizontal="center"/>
    </xf>
    <xf numFmtId="0" fontId="6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170" fontId="64" fillId="2" borderId="0" xfId="2" applyFont="1" applyFill="1" applyAlignment="1">
      <alignment vertical="center"/>
    </xf>
    <xf numFmtId="170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5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4" fontId="65" fillId="0" borderId="0" xfId="5" applyNumberFormat="1" applyFont="1" applyFill="1" applyAlignment="1">
      <alignment horizontal="right" wrapText="1"/>
    </xf>
    <xf numFmtId="170" fontId="64" fillId="2" borderId="0" xfId="2" applyFont="1" applyFill="1"/>
    <xf numFmtId="170" fontId="64" fillId="2" borderId="0" xfId="3" applyFont="1" applyFill="1"/>
    <xf numFmtId="0" fontId="64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4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70" fontId="64" fillId="2" borderId="0" xfId="2" applyFont="1" applyFill="1" applyBorder="1"/>
    <xf numFmtId="170" fontId="64" fillId="2" borderId="0" xfId="1" applyNumberFormat="1" applyFont="1" applyFill="1" applyBorder="1"/>
    <xf numFmtId="0" fontId="3" fillId="2" borderId="0" xfId="1" applyFont="1" applyFill="1" applyBorder="1" applyAlignment="1">
      <alignment horizontal="center" vertical="center" wrapText="1"/>
    </xf>
    <xf numFmtId="0" fontId="60" fillId="2" borderId="0" xfId="1" applyFont="1" applyFill="1" applyBorder="1" applyAlignment="1">
      <alignment horizontal="left" vertical="center" wrapText="1"/>
    </xf>
    <xf numFmtId="170" fontId="3" fillId="2" borderId="0" xfId="6" applyFont="1" applyFill="1" applyBorder="1" applyAlignment="1">
      <alignment horizontal="right" vertical="center" wrapText="1"/>
    </xf>
    <xf numFmtId="2" fontId="64" fillId="2" borderId="0" xfId="7" applyNumberFormat="1" applyFont="1" applyFill="1" applyAlignment="1">
      <alignment vertical="center"/>
    </xf>
    <xf numFmtId="170" fontId="64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0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0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7" fontId="3" fillId="2" borderId="0" xfId="1" applyNumberFormat="1" applyFont="1" applyFill="1" applyAlignment="1">
      <alignment horizontal="left" vertical="top" wrapText="1"/>
    </xf>
    <xf numFmtId="218" fontId="64" fillId="2" borderId="0" xfId="3" applyNumberFormat="1" applyFont="1" applyFill="1"/>
    <xf numFmtId="174" fontId="64" fillId="2" borderId="0" xfId="2" applyNumberFormat="1" applyFont="1" applyFill="1" applyBorder="1"/>
    <xf numFmtId="170" fontId="64" fillId="2" borderId="0" xfId="200" applyFont="1" applyFill="1" applyBorder="1"/>
    <xf numFmtId="217" fontId="3" fillId="2" borderId="0" xfId="1" applyNumberFormat="1" applyFont="1" applyFill="1" applyAlignment="1">
      <alignment horizontal="left" vertical="top"/>
    </xf>
    <xf numFmtId="14" fontId="64" fillId="2" borderId="0" xfId="2" applyNumberFormat="1" applyFont="1" applyFill="1"/>
    <xf numFmtId="14" fontId="2" fillId="2" borderId="0" xfId="2" applyNumberFormat="1" applyFont="1" applyFill="1"/>
    <xf numFmtId="170" fontId="2" fillId="2" borderId="0" xfId="4" applyNumberFormat="1" applyFont="1" applyFill="1"/>
    <xf numFmtId="0" fontId="4" fillId="0" borderId="20" xfId="0" applyFont="1" applyBorder="1" applyAlignment="1">
      <alignment horizontal="right"/>
    </xf>
    <xf numFmtId="10" fontId="3" fillId="0" borderId="20" xfId="148" applyNumberFormat="1" applyFont="1" applyBorder="1" applyAlignment="1">
      <alignment horizontal="right"/>
    </xf>
    <xf numFmtId="170" fontId="3" fillId="0" borderId="20" xfId="200" applyFont="1" applyBorder="1" applyAlignment="1">
      <alignment horizontal="right"/>
    </xf>
    <xf numFmtId="171" fontId="3" fillId="0" borderId="0" xfId="4" applyNumberFormat="1" applyFont="1" applyAlignment="1">
      <alignment horizontal="center" vertical="top"/>
    </xf>
    <xf numFmtId="0" fontId="61" fillId="2" borderId="0" xfId="1" applyFont="1" applyFill="1" applyAlignment="1">
      <alignment horizontal="center" wrapText="1"/>
    </xf>
    <xf numFmtId="0" fontId="62" fillId="2" borderId="0" xfId="1" applyFont="1" applyFill="1" applyAlignment="1">
      <alignment horizontal="center" vertical="center" wrapText="1"/>
    </xf>
    <xf numFmtId="171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0" fillId="2" borderId="11" xfId="1" applyFont="1" applyFill="1" applyBorder="1" applyAlignment="1">
      <alignment horizontal="left" vertical="center" wrapText="1"/>
    </xf>
    <xf numFmtId="0" fontId="60" fillId="2" borderId="19" xfId="1" applyFont="1" applyFill="1" applyBorder="1" applyAlignment="1">
      <alignment horizontal="left" vertical="center" wrapText="1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6" fontId="4" fillId="2" borderId="0" xfId="7" applyNumberFormat="1" applyFont="1" applyFill="1" applyAlignment="1">
      <alignment horizontal="left" vertical="center" wrapText="1"/>
    </xf>
    <xf numFmtId="0" fontId="60" fillId="0" borderId="0" xfId="7" applyFont="1" applyFill="1" applyBorder="1" applyAlignment="1">
      <alignment horizontal="left" vertical="center" wrapText="1"/>
    </xf>
    <xf numFmtId="174" fontId="60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3" fontId="3" fillId="0" borderId="20" xfId="0" applyNumberFormat="1" applyFont="1" applyBorder="1" applyAlignment="1">
      <alignment horizontal="right"/>
    </xf>
    <xf numFmtId="170" fontId="3" fillId="0" borderId="20" xfId="45" applyFont="1" applyBorder="1" applyAlignment="1">
      <alignment horizontal="right"/>
    </xf>
  </cellXfs>
  <cellStyles count="202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2 5 4" xfId="201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3"/>
  <sheetViews>
    <sheetView showGridLines="0" tabSelected="1" view="pageBreakPreview" topLeftCell="A13" zoomScaleSheetLayoutView="100" workbookViewId="0">
      <selection activeCell="H18" sqref="H18"/>
    </sheetView>
  </sheetViews>
  <sheetFormatPr defaultColWidth="9.140625" defaultRowHeight="15"/>
  <cols>
    <col min="1" max="1" width="14.140625" style="25" customWidth="1"/>
    <col min="2" max="2" width="10" style="25" customWidth="1"/>
    <col min="3" max="3" width="2.42578125" style="25" customWidth="1"/>
    <col min="4" max="4" width="38.28515625" style="25" customWidth="1"/>
    <col min="5" max="5" width="24.42578125" style="25" customWidth="1"/>
    <col min="6" max="6" width="12.7109375" style="25" customWidth="1"/>
    <col min="7" max="7" width="30" style="25" customWidth="1"/>
    <col min="8" max="8" width="29.5703125" style="25" customWidth="1"/>
    <col min="9" max="9" width="22" style="28" bestFit="1" customWidth="1"/>
    <col min="10" max="10" width="21.5703125" style="29" bestFit="1" customWidth="1"/>
    <col min="11" max="11" width="19.5703125" style="25" bestFit="1" customWidth="1"/>
    <col min="12" max="12" width="12.140625" style="25" bestFit="1" customWidth="1"/>
    <col min="13" max="13" width="19.5703125" style="25" bestFit="1" customWidth="1"/>
    <col min="14" max="16384" width="9.140625" style="25"/>
  </cols>
  <sheetData>
    <row r="1" spans="2:13" ht="48" customHeight="1">
      <c r="B1" s="100" t="s">
        <v>0</v>
      </c>
      <c r="C1" s="100"/>
      <c r="D1" s="100"/>
      <c r="E1" s="100"/>
      <c r="F1" s="100"/>
      <c r="G1" s="100"/>
      <c r="H1" s="100"/>
      <c r="I1" s="22"/>
      <c r="J1" s="23"/>
      <c r="K1" s="24"/>
      <c r="L1" s="24"/>
      <c r="M1" s="24"/>
    </row>
    <row r="2" spans="2:13" ht="58.5" customHeight="1">
      <c r="B2" s="101" t="s">
        <v>17</v>
      </c>
      <c r="C2" s="101"/>
      <c r="D2" s="101"/>
      <c r="E2" s="101"/>
      <c r="F2" s="101"/>
      <c r="G2" s="101"/>
      <c r="H2" s="101"/>
      <c r="I2" s="22"/>
      <c r="J2" s="23"/>
      <c r="K2" s="24"/>
      <c r="L2" s="24"/>
      <c r="M2" s="24"/>
    </row>
    <row r="3" spans="2:13" ht="17.25" customHeight="1">
      <c r="B3" s="1"/>
      <c r="C3" s="1"/>
      <c r="D3" s="1"/>
      <c r="E3" s="1"/>
      <c r="F3" s="26"/>
      <c r="G3" s="26"/>
      <c r="H3" s="27"/>
    </row>
    <row r="4" spans="2:13" ht="18" customHeight="1">
      <c r="B4" s="102" t="s">
        <v>1</v>
      </c>
      <c r="C4" s="102"/>
      <c r="D4" s="102"/>
      <c r="E4" s="102"/>
      <c r="F4" s="102"/>
      <c r="G4" s="102"/>
      <c r="H4" s="102"/>
    </row>
    <row r="5" spans="2:13" ht="17.25" customHeight="1">
      <c r="B5" s="99" t="s">
        <v>2</v>
      </c>
      <c r="C5" s="99"/>
      <c r="D5" s="99"/>
      <c r="E5" s="99"/>
      <c r="F5" s="99"/>
      <c r="G5" s="99"/>
      <c r="H5" s="99"/>
    </row>
    <row r="6" spans="2:13" ht="34.5" customHeight="1">
      <c r="B6" s="2"/>
      <c r="C6" s="2"/>
      <c r="D6" s="2"/>
      <c r="E6" s="2"/>
      <c r="F6" s="30"/>
      <c r="G6" s="30"/>
      <c r="H6" s="30"/>
    </row>
    <row r="7" spans="2:13" s="35" customFormat="1" ht="21" customHeight="1">
      <c r="B7" s="5"/>
      <c r="C7" s="5"/>
      <c r="D7" s="6" t="s">
        <v>3</v>
      </c>
      <c r="E7" s="5" t="s">
        <v>4</v>
      </c>
      <c r="F7" s="31"/>
      <c r="G7" s="31"/>
      <c r="H7" s="32"/>
      <c r="I7" s="33"/>
      <c r="J7" s="34"/>
    </row>
    <row r="8" spans="2:13" s="35" customFormat="1" ht="15" customHeight="1">
      <c r="B8" s="36"/>
      <c r="C8" s="7"/>
      <c r="D8" s="37" t="s">
        <v>5</v>
      </c>
      <c r="E8" s="8" t="s">
        <v>6</v>
      </c>
      <c r="F8" s="36"/>
      <c r="G8" s="36"/>
      <c r="H8" s="7"/>
      <c r="I8" s="38"/>
      <c r="J8" s="39"/>
      <c r="K8" s="40"/>
      <c r="L8" s="40"/>
      <c r="M8" s="40"/>
    </row>
    <row r="9" spans="2:13" s="35" customFormat="1" ht="16.5">
      <c r="B9" s="36"/>
      <c r="C9" s="5"/>
      <c r="D9" s="37"/>
      <c r="E9" s="8"/>
      <c r="F9" s="36"/>
      <c r="G9" s="36"/>
      <c r="H9" s="5"/>
      <c r="I9" s="41"/>
      <c r="J9" s="42"/>
      <c r="K9" s="43"/>
      <c r="L9" s="43"/>
      <c r="M9" s="43"/>
    </row>
    <row r="10" spans="2:13" ht="23.25" customHeight="1">
      <c r="B10" s="44"/>
      <c r="C10" s="44"/>
      <c r="D10" s="45"/>
      <c r="E10" s="45"/>
      <c r="F10" s="45"/>
      <c r="G10" s="45"/>
      <c r="H10" s="46"/>
      <c r="I10" s="47"/>
      <c r="J10" s="48"/>
      <c r="K10" s="49"/>
      <c r="L10" s="49"/>
      <c r="M10" s="49"/>
    </row>
    <row r="11" spans="2:13" s="35" customFormat="1" ht="38.25" customHeight="1">
      <c r="B11" s="50">
        <v>1</v>
      </c>
      <c r="C11" s="50"/>
      <c r="D11" s="51" t="s">
        <v>20</v>
      </c>
      <c r="E11" s="105" t="s">
        <v>23</v>
      </c>
      <c r="F11" s="105"/>
      <c r="G11" s="105"/>
      <c r="H11" s="105"/>
      <c r="I11" s="52"/>
      <c r="J11" s="53"/>
      <c r="K11" s="54"/>
      <c r="L11" s="54"/>
      <c r="M11" s="54"/>
    </row>
    <row r="12" spans="2:13" s="35" customFormat="1" ht="38.25" customHeight="1">
      <c r="B12" s="50">
        <v>2</v>
      </c>
      <c r="C12" s="50"/>
      <c r="D12" s="51" t="s">
        <v>28</v>
      </c>
      <c r="E12" s="106" t="s">
        <v>21</v>
      </c>
      <c r="F12" s="106"/>
      <c r="G12" s="106"/>
      <c r="H12" s="106"/>
      <c r="I12" s="52"/>
      <c r="J12" s="53"/>
      <c r="K12" s="54"/>
      <c r="L12" s="54"/>
      <c r="M12" s="54"/>
    </row>
    <row r="13" spans="2:13" s="35" customFormat="1" ht="38.25" customHeight="1">
      <c r="B13" s="50">
        <v>3</v>
      </c>
      <c r="C13" s="50"/>
      <c r="D13" s="51" t="s">
        <v>22</v>
      </c>
      <c r="E13" s="107" t="s">
        <v>29</v>
      </c>
      <c r="F13" s="107"/>
      <c r="G13" s="107"/>
      <c r="H13" s="107"/>
      <c r="I13" s="52"/>
      <c r="J13" s="53"/>
      <c r="K13" s="54"/>
      <c r="L13" s="54"/>
      <c r="M13" s="54"/>
    </row>
    <row r="14" spans="2:13" s="35" customFormat="1" ht="23.25" customHeight="1">
      <c r="B14" s="50">
        <v>4</v>
      </c>
      <c r="C14" s="50"/>
      <c r="D14" s="55" t="s">
        <v>19</v>
      </c>
      <c r="E14" s="108" t="s">
        <v>38</v>
      </c>
      <c r="F14" s="108"/>
      <c r="G14" s="108"/>
      <c r="H14" s="108"/>
      <c r="I14" s="52"/>
      <c r="J14" s="53"/>
      <c r="K14" s="54"/>
      <c r="L14" s="54"/>
      <c r="M14" s="54"/>
    </row>
    <row r="15" spans="2:13" s="35" customFormat="1" ht="21" customHeight="1">
      <c r="B15" s="50"/>
      <c r="C15" s="50"/>
      <c r="D15" s="51" t="s">
        <v>24</v>
      </c>
      <c r="E15" s="92" t="s">
        <v>39</v>
      </c>
      <c r="F15" s="82"/>
      <c r="G15" s="82"/>
      <c r="H15" s="82"/>
      <c r="I15" s="52"/>
      <c r="J15" s="53"/>
      <c r="K15" s="54"/>
      <c r="L15" s="54"/>
      <c r="M15" s="54"/>
    </row>
    <row r="16" spans="2:13" s="35" customFormat="1" ht="22.5" customHeight="1">
      <c r="B16" s="50">
        <v>5</v>
      </c>
      <c r="C16" s="50"/>
      <c r="D16" s="57" t="s">
        <v>7</v>
      </c>
      <c r="E16" s="108">
        <f>G20+1</f>
        <v>45483</v>
      </c>
      <c r="F16" s="108"/>
      <c r="G16" s="108"/>
      <c r="H16" s="108"/>
      <c r="I16" s="52"/>
      <c r="J16" s="53"/>
      <c r="K16" s="54"/>
      <c r="L16" s="54"/>
      <c r="M16" s="54"/>
    </row>
    <row r="17" spans="2:14 16384:16384" s="35" customFormat="1" ht="22.5" customHeight="1">
      <c r="B17" s="50"/>
      <c r="C17" s="50"/>
      <c r="D17" s="51" t="s">
        <v>25</v>
      </c>
      <c r="E17" s="88">
        <f>E16</f>
        <v>45483</v>
      </c>
      <c r="F17" s="82"/>
      <c r="G17" s="82"/>
      <c r="H17" s="82"/>
      <c r="I17" s="52"/>
      <c r="J17" s="53"/>
      <c r="K17" s="54"/>
      <c r="L17" s="54"/>
      <c r="M17" s="54"/>
    </row>
    <row r="18" spans="2:14 16384:16384" ht="34.5">
      <c r="B18" s="50"/>
      <c r="C18" s="50"/>
      <c r="D18" s="51"/>
      <c r="E18" s="56"/>
      <c r="F18" s="82"/>
      <c r="G18" s="82"/>
      <c r="H18" s="58" t="s">
        <v>8</v>
      </c>
      <c r="I18" s="59"/>
      <c r="J18" s="60"/>
      <c r="K18" s="61"/>
      <c r="L18" s="61"/>
      <c r="M18" s="61"/>
    </row>
    <row r="19" spans="2:14 16384:16384" ht="39" customHeight="1">
      <c r="B19" s="62" t="s">
        <v>9</v>
      </c>
      <c r="C19" s="109" t="s">
        <v>10</v>
      </c>
      <c r="D19" s="110"/>
      <c r="E19" s="110"/>
      <c r="F19" s="111"/>
      <c r="G19" s="63" t="s">
        <v>11</v>
      </c>
      <c r="H19" s="63" t="s">
        <v>11</v>
      </c>
      <c r="I19" s="41"/>
      <c r="J19" s="42"/>
      <c r="K19" s="43"/>
      <c r="L19" s="43"/>
      <c r="M19" s="43"/>
    </row>
    <row r="20" spans="2:14 16384:16384" ht="18.75" customHeight="1">
      <c r="B20" s="64"/>
      <c r="C20" s="65"/>
      <c r="D20" s="66"/>
      <c r="E20" s="66"/>
      <c r="F20" s="67"/>
      <c r="G20" s="68">
        <f>IF(WEEKDAY(H20)+1=6,H20+3,H20+1)</f>
        <v>45482</v>
      </c>
      <c r="H20" s="68">
        <v>45481</v>
      </c>
      <c r="I20" s="41"/>
      <c r="J20" s="42"/>
      <c r="K20" s="43"/>
      <c r="L20" s="43"/>
      <c r="M20" s="43"/>
    </row>
    <row r="21" spans="2:14 16384:16384" ht="39" customHeight="1">
      <c r="B21" s="69">
        <v>1</v>
      </c>
      <c r="C21" s="103" t="s">
        <v>30</v>
      </c>
      <c r="D21" s="112"/>
      <c r="E21" s="112"/>
      <c r="F21" s="112"/>
      <c r="G21" s="9"/>
      <c r="H21" s="9"/>
      <c r="J21" s="60"/>
      <c r="K21" s="70"/>
      <c r="L21" s="70"/>
    </row>
    <row r="22" spans="2:14 16384:16384" ht="39" customHeight="1">
      <c r="B22" s="71">
        <v>1.1000000000000001</v>
      </c>
      <c r="C22" s="72"/>
      <c r="D22" s="113" t="s">
        <v>31</v>
      </c>
      <c r="E22" s="113"/>
      <c r="F22" s="113"/>
      <c r="G22" s="9">
        <v>96872566484</v>
      </c>
      <c r="H22" s="9">
        <v>95941931306</v>
      </c>
      <c r="I22" s="93"/>
      <c r="J22" s="89"/>
      <c r="K22" s="91"/>
      <c r="L22" s="91"/>
      <c r="M22" s="91"/>
      <c r="N22" s="95"/>
    </row>
    <row r="23" spans="2:14 16384:16384" ht="39" customHeight="1">
      <c r="B23" s="71">
        <v>1.2</v>
      </c>
      <c r="C23" s="72"/>
      <c r="D23" s="113" t="s">
        <v>32</v>
      </c>
      <c r="E23" s="113"/>
      <c r="F23" s="114"/>
      <c r="G23" s="122"/>
      <c r="H23" s="122"/>
      <c r="I23" s="94"/>
      <c r="J23" s="60"/>
      <c r="K23" s="91"/>
      <c r="L23" s="91"/>
      <c r="M23" s="61"/>
    </row>
    <row r="24" spans="2:14 16384:16384" ht="39" customHeight="1">
      <c r="B24" s="71">
        <v>1.3</v>
      </c>
      <c r="C24" s="72"/>
      <c r="D24" s="113" t="s">
        <v>33</v>
      </c>
      <c r="E24" s="113"/>
      <c r="F24" s="113"/>
      <c r="G24" s="123">
        <v>14045.78</v>
      </c>
      <c r="H24" s="123">
        <v>14006.67</v>
      </c>
      <c r="I24" s="94"/>
      <c r="J24" s="89"/>
      <c r="K24" s="91"/>
      <c r="L24" s="91"/>
      <c r="M24" s="91"/>
      <c r="N24" s="95"/>
      <c r="XFD24" s="90"/>
    </row>
    <row r="25" spans="2:14 16384:16384" ht="39" customHeight="1">
      <c r="B25" s="69">
        <v>2</v>
      </c>
      <c r="C25" s="103" t="s">
        <v>34</v>
      </c>
      <c r="D25" s="104"/>
      <c r="E25" s="104"/>
      <c r="F25" s="104"/>
      <c r="G25" s="96"/>
      <c r="H25" s="96"/>
      <c r="J25" s="60"/>
      <c r="K25" s="90"/>
      <c r="L25" s="90"/>
    </row>
    <row r="26" spans="2:14 16384:16384" ht="39" customHeight="1">
      <c r="B26" s="71">
        <v>2.1</v>
      </c>
      <c r="C26" s="72"/>
      <c r="D26" s="83" t="s">
        <v>35</v>
      </c>
      <c r="E26" s="83"/>
      <c r="F26" s="83"/>
      <c r="G26" s="98">
        <v>5919.39</v>
      </c>
      <c r="H26" s="98">
        <v>5919.39</v>
      </c>
      <c r="J26" s="60"/>
      <c r="K26" s="90"/>
      <c r="L26" s="90"/>
      <c r="M26" s="61"/>
    </row>
    <row r="27" spans="2:14 16384:16384" ht="39" customHeight="1">
      <c r="B27" s="71">
        <v>2.2000000000000002</v>
      </c>
      <c r="C27" s="72"/>
      <c r="D27" s="83" t="s">
        <v>36</v>
      </c>
      <c r="E27" s="83"/>
      <c r="F27" s="83"/>
      <c r="G27" s="98">
        <f>G26*G24</f>
        <v>83142449.674200013</v>
      </c>
      <c r="H27" s="98">
        <v>82910942.331300005</v>
      </c>
      <c r="J27" s="60"/>
      <c r="K27" s="90"/>
      <c r="L27" s="90"/>
      <c r="M27" s="61"/>
    </row>
    <row r="28" spans="2:14 16384:16384" ht="39" customHeight="1">
      <c r="B28" s="71">
        <v>2.2999999999999998</v>
      </c>
      <c r="C28" s="72"/>
      <c r="D28" s="83" t="s">
        <v>37</v>
      </c>
      <c r="E28" s="83"/>
      <c r="F28" s="83"/>
      <c r="G28" s="97">
        <f>G27/G22</f>
        <v>8.5826620158692987E-4</v>
      </c>
      <c r="H28" s="97">
        <v>8.6417837542650071E-4</v>
      </c>
      <c r="I28" s="81"/>
      <c r="J28" s="60"/>
      <c r="K28" s="90"/>
      <c r="L28" s="90"/>
      <c r="M28" s="61"/>
    </row>
    <row r="29" spans="2:14 16384:16384" ht="39" customHeight="1">
      <c r="B29" s="75"/>
      <c r="C29" s="75"/>
      <c r="D29" s="76"/>
      <c r="E29" s="76"/>
      <c r="F29" s="76"/>
      <c r="G29" s="77"/>
      <c r="H29" s="77"/>
      <c r="I29" s="59"/>
      <c r="J29" s="60"/>
      <c r="K29" s="73"/>
      <c r="L29" s="74"/>
      <c r="M29" s="61"/>
    </row>
    <row r="30" spans="2:14 16384:16384" ht="15" customHeight="1">
      <c r="B30" s="11" t="s">
        <v>12</v>
      </c>
      <c r="C30" s="11"/>
      <c r="D30" s="11"/>
      <c r="E30" s="10"/>
      <c r="F30" s="117" t="s">
        <v>13</v>
      </c>
      <c r="G30" s="117"/>
      <c r="H30" s="117"/>
      <c r="I30" s="52"/>
      <c r="J30" s="53"/>
      <c r="K30" s="84"/>
      <c r="L30" s="78"/>
      <c r="M30" s="78"/>
    </row>
    <row r="31" spans="2:14 16384:16384" ht="15" customHeight="1">
      <c r="B31" s="118" t="s">
        <v>14</v>
      </c>
      <c r="C31" s="118"/>
      <c r="D31" s="118"/>
      <c r="E31" s="85"/>
      <c r="F31" s="119" t="s">
        <v>15</v>
      </c>
      <c r="G31" s="119"/>
      <c r="H31" s="119"/>
      <c r="I31" s="52"/>
      <c r="J31" s="53"/>
      <c r="K31" s="78"/>
      <c r="L31" s="79"/>
      <c r="M31" s="79"/>
    </row>
    <row r="32" spans="2:14 16384:16384" ht="16.5">
      <c r="B32" s="120"/>
      <c r="C32" s="120"/>
      <c r="D32" s="120"/>
      <c r="E32" s="86"/>
      <c r="F32" s="121"/>
      <c r="G32" s="121"/>
      <c r="H32" s="121"/>
      <c r="I32" s="52"/>
      <c r="J32" s="53"/>
      <c r="K32" s="78"/>
      <c r="L32" s="79"/>
      <c r="M32" s="79"/>
    </row>
    <row r="33" spans="2:13" ht="16.5">
      <c r="B33" s="86"/>
      <c r="C33" s="86"/>
      <c r="D33" s="86"/>
      <c r="E33" s="86"/>
      <c r="F33" s="87"/>
      <c r="G33" s="87"/>
      <c r="H33" s="12"/>
      <c r="I33" s="52"/>
      <c r="J33" s="53"/>
      <c r="K33" s="78"/>
      <c r="L33" s="79"/>
      <c r="M33" s="79"/>
    </row>
    <row r="34" spans="2:13" ht="16.5">
      <c r="B34" s="13"/>
      <c r="C34" s="13"/>
      <c r="D34" s="13"/>
      <c r="E34" s="13"/>
      <c r="F34" s="14"/>
      <c r="G34" s="14"/>
      <c r="H34" s="15"/>
      <c r="I34" s="52"/>
      <c r="J34" s="53"/>
      <c r="K34" s="116"/>
      <c r="L34" s="116"/>
      <c r="M34" s="79"/>
    </row>
    <row r="35" spans="2:13" ht="51" customHeight="1">
      <c r="B35" s="16"/>
      <c r="C35" s="16"/>
      <c r="D35" s="16"/>
      <c r="E35" s="16"/>
      <c r="F35" s="14"/>
      <c r="G35" s="14"/>
      <c r="H35" s="15"/>
      <c r="I35" s="52"/>
      <c r="J35" s="53"/>
      <c r="K35" s="115"/>
      <c r="L35" s="115"/>
      <c r="M35" s="79"/>
    </row>
    <row r="36" spans="2:13" ht="16.5">
      <c r="B36" s="10"/>
      <c r="C36" s="10"/>
      <c r="D36" s="10"/>
      <c r="E36" s="10"/>
      <c r="F36" s="14"/>
      <c r="G36" s="14"/>
      <c r="H36" s="15"/>
      <c r="I36" s="52"/>
      <c r="J36" s="53"/>
      <c r="K36" s="78"/>
      <c r="L36" s="79"/>
      <c r="M36" s="79"/>
    </row>
    <row r="37" spans="2:13" ht="16.5">
      <c r="B37" s="10"/>
      <c r="C37" s="10"/>
      <c r="D37" s="10"/>
      <c r="E37" s="10"/>
      <c r="F37" s="14"/>
      <c r="G37" s="14"/>
      <c r="H37" s="15"/>
      <c r="I37" s="52"/>
      <c r="J37" s="53"/>
      <c r="K37" s="78"/>
      <c r="L37" s="79"/>
      <c r="M37" s="79"/>
    </row>
    <row r="38" spans="2:13" ht="16.5">
      <c r="B38" s="17" t="s">
        <v>16</v>
      </c>
      <c r="C38" s="17"/>
      <c r="D38" s="17"/>
      <c r="E38" s="86"/>
      <c r="F38" s="18" t="s">
        <v>18</v>
      </c>
      <c r="G38" s="18"/>
      <c r="H38" s="17"/>
      <c r="I38" s="52"/>
      <c r="J38" s="53"/>
      <c r="K38" s="78"/>
      <c r="L38" s="79"/>
      <c r="M38" s="79"/>
    </row>
    <row r="39" spans="2:13" ht="15.75" customHeight="1">
      <c r="B39" s="19" t="s">
        <v>26</v>
      </c>
      <c r="C39" s="13"/>
      <c r="D39" s="13"/>
      <c r="E39" s="13"/>
      <c r="F39" s="19"/>
      <c r="G39" s="19"/>
      <c r="H39" s="20"/>
      <c r="I39" s="52"/>
      <c r="J39" s="53"/>
      <c r="K39" s="78"/>
      <c r="L39" s="79"/>
      <c r="M39" s="79"/>
    </row>
    <row r="40" spans="2:13" ht="15.75" customHeight="1">
      <c r="B40" s="21" t="s">
        <v>27</v>
      </c>
      <c r="C40" s="16"/>
      <c r="D40" s="16"/>
      <c r="E40" s="16"/>
      <c r="F40" s="21"/>
      <c r="G40" s="21"/>
      <c r="H40" s="20"/>
      <c r="I40" s="52"/>
      <c r="J40" s="53"/>
      <c r="K40" s="78"/>
      <c r="L40" s="79"/>
      <c r="M40" s="79"/>
    </row>
    <row r="41" spans="2:13" ht="16.5">
      <c r="B41" s="80"/>
      <c r="C41" s="80"/>
      <c r="D41" s="80"/>
      <c r="E41" s="80"/>
      <c r="F41" s="80"/>
      <c r="G41" s="80"/>
      <c r="H41" s="80"/>
    </row>
    <row r="42" spans="2:13" ht="16.5">
      <c r="B42" s="80"/>
      <c r="C42" s="80"/>
      <c r="D42" s="80"/>
      <c r="E42" s="80"/>
      <c r="F42" s="80"/>
      <c r="G42" s="80"/>
      <c r="H42" s="80"/>
    </row>
    <row r="50" spans="9:11" ht="15.75">
      <c r="I50" s="25"/>
      <c r="J50" s="3"/>
      <c r="K50" s="61"/>
    </row>
    <row r="51" spans="9:11" ht="15.75">
      <c r="I51" s="25"/>
      <c r="J51" s="4"/>
      <c r="K51" s="61"/>
    </row>
    <row r="52" spans="9:11">
      <c r="I52" s="25"/>
      <c r="J52" s="60"/>
      <c r="K52" s="61"/>
    </row>
    <row r="53" spans="9:11">
      <c r="I53" s="25"/>
      <c r="J53" s="53"/>
      <c r="K53" s="54"/>
    </row>
    <row r="54" spans="9:11" ht="15.75">
      <c r="I54" s="25"/>
      <c r="J54" s="3"/>
      <c r="K54" s="78"/>
    </row>
    <row r="55" spans="9:11" ht="15.75">
      <c r="I55" s="25"/>
      <c r="J55" s="4"/>
      <c r="K55" s="78"/>
    </row>
    <row r="56" spans="9:11">
      <c r="I56" s="25"/>
      <c r="J56" s="53"/>
      <c r="K56" s="79"/>
    </row>
    <row r="57" spans="9:11">
      <c r="I57" s="25"/>
      <c r="J57" s="53"/>
      <c r="K57" s="79"/>
    </row>
    <row r="58" spans="9:11" ht="15.75">
      <c r="I58" s="25"/>
      <c r="J58" s="116"/>
      <c r="K58" s="116"/>
    </row>
    <row r="59" spans="9:11" ht="15.75">
      <c r="I59" s="25"/>
      <c r="J59" s="115"/>
      <c r="K59" s="115"/>
    </row>
    <row r="60" spans="9:11">
      <c r="I60" s="25"/>
      <c r="J60" s="53"/>
      <c r="K60" s="79"/>
    </row>
    <row r="61" spans="9:11">
      <c r="I61" s="25"/>
      <c r="J61" s="53"/>
      <c r="K61" s="79"/>
    </row>
    <row r="62" spans="9:11">
      <c r="I62" s="25"/>
      <c r="J62" s="53"/>
      <c r="K62" s="79"/>
    </row>
    <row r="63" spans="9:11">
      <c r="I63" s="25"/>
      <c r="J63" s="53"/>
      <c r="K63" s="79"/>
    </row>
  </sheetData>
  <mergeCells count="24">
    <mergeCell ref="K35:L35"/>
    <mergeCell ref="J58:K58"/>
    <mergeCell ref="J59:K59"/>
    <mergeCell ref="F30:H30"/>
    <mergeCell ref="B31:D31"/>
    <mergeCell ref="F31:H31"/>
    <mergeCell ref="B32:D32"/>
    <mergeCell ref="F32:H32"/>
    <mergeCell ref="K34:L34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</mergeCells>
  <pageMargins left="0.25" right="0.25" top="0.75" bottom="0.75" header="0.3" footer="0.3"/>
  <pageSetup paperSize="9" scale="61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2et/QbsFoAFaE2oRFHzd4D23opICckTO+VneQ4xOYW0=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ctnq7sKxBJ0mPo8gpA896zySf2bF0mkuolsWzvWyxzs=</DigestValue>
    </Reference>
  </SignedInfo>
  <SignatureValue>DfH24skskiaNgRVDvhGCIkiVqweDC5PaIvl29KmAxyw/apJQt/xHt0Yht2+NWIk3c8SCmXhJJJXx
IKBPqLA9SAAb7PjjA2mdR1Ja5dR5T9MIC4WoOQrV/Baiys1vjWvZZhbhr7yEmOyTRtuzV75MXaGU
sRh11nwrCYo5A3XaTrEfWWMNqytGtJIaHpuWsY/zT8Lp4ZylfzGSizE7MEKxXQHMVr1h+hllPIfH
GdmiJh+fXlVaKNbdMV7qXSAHshfHVN4uA3FuG8c9q99zyH8nE6+yD+iaEEKnY/qirXzY9LeNLgcV
xkmWGQ8POQjNbDDyDA31Me1AW8tBkmFNADBePA==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1hYRWB5uIumYW6ihUu2Hn40WE9o4JWsYPMeKblBxRI4=</DigestValue>
      </Reference>
      <Reference URI="/xl/comments1.xml?ContentType=application/vnd.openxmlformats-officedocument.spreadsheetml.comments+xml">
        <DigestMethod Algorithm="http://www.w3.org/2001/04/xmlenc#sha256"/>
        <DigestValue>IUUvrN80ERf1kM2Yf2kH4y/C9OGvhGxtP41lLPSV7Rs=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mNkcpHCb1OezkKQC29BHMuLg6yjUpNrF7ou19bd4gG8=</DigestValue>
      </Reference>
      <Reference URI="/xl/drawings/vmlDrawing1.vml?ContentType=application/vnd.openxmlformats-officedocument.vmlDrawing">
        <DigestMethod Algorithm="http://www.w3.org/2001/04/xmlenc#sha256"/>
        <DigestValue>OO3uUT9MBYnkb8b/8Ta3CcXmWulOXD/gKWL6hfqtEyc=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FLUeZ1mp172tgzLv+0Xqj8V+IeCTczJo9ykBWlPjI5o=</DigestValue>
      </Reference>
      <Reference URI="/xl/sharedStrings.xml?ContentType=application/vnd.openxmlformats-officedocument.spreadsheetml.sharedStrings+xml">
        <DigestMethod Algorithm="http://www.w3.org/2001/04/xmlenc#sha256"/>
        <DigestValue>hMzWRSdqLeqVlKquZ5n7Aaxjp8mtfzzf8tCB9Nt3eOQ=</DigestValue>
      </Reference>
      <Reference URI="/xl/styles.xml?ContentType=application/vnd.openxmlformats-officedocument.spreadsheetml.styles+xml">
        <DigestMethod Algorithm="http://www.w3.org/2001/04/xmlenc#sha256"/>
        <DigestValue>UK5qwaHq8DhRXdUa1bDcSgTpMcCWdJdsJ6mv9z/7s6g=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+qSokFE5yd2P1zgQ/rjlzbj/cxwL0YlJsv41XV7gFkU=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IMFm3c8y/f1uxRD1rZs8ztva6EJhi/1Guj7gnB/i3e4=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2024-07-10T09:19:30Z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2024-07-10T09:19:30Z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jTOyBAmi7L4QYE70KOaFJQ5Fdygoj0kH1xms7gjH2SU=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f5RpPGw7LKu4IWDU+kejB3Jjkf+Wi7lLexDfktFChkI=</DigestValue>
    </Reference>
  </SignedInfo>
  <SignatureValue>c6ena0mYQ3IOa3OUe7H36cDGD6bwAuwSUu0Zc0371wqt58ZBVs2yvk4cuSLNDirpRRaio9hW059E
1q57lZ3C8XbFjmXZCxlKSSCKroI22FEQ/EVVtfSWrFKdP+xToJlC8m+6+IN/cA5c2CQ++/HrEvLR
CRYtR0UU1nUMxR15ZuAD3Pocjw8UFcwSetwBz8MBi+nZh7MWvL+yrbvH1NjdSQS+9IrnoCBKb/2q
CPrWsW0fk6++/EToKiif7zN+TOj3s42xd3MpB8X6i9mSpENM17xv6R0RPiMEFQsf8kWf+x6GzSc9
7voOAzMrTcFUVIleV32vlI6Hr0VEJeOF0TTJIQ==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1hYRWB5uIumYW6ihUu2Hn40WE9o4JWsYPMeKblBxRI4=</DigestValue>
      </Reference>
      <Reference URI="/xl/comments1.xml?ContentType=application/vnd.openxmlformats-officedocument.spreadsheetml.comments+xml">
        <DigestMethod Algorithm="http://www.w3.org/2001/04/xmlenc#sha256"/>
        <DigestValue>IUUvrN80ERf1kM2Yf2kH4y/C9OGvhGxtP41lLPSV7Rs=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mNkcpHCb1OezkKQC29BHMuLg6yjUpNrF7ou19bd4gG8=</DigestValue>
      </Reference>
      <Reference URI="/xl/drawings/vmlDrawing1.vml?ContentType=application/vnd.openxmlformats-officedocument.vmlDrawing">
        <DigestMethod Algorithm="http://www.w3.org/2001/04/xmlenc#sha256"/>
        <DigestValue>OO3uUT9MBYnkb8b/8Ta3CcXmWulOXD/gKWL6hfqtEyc=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FLUeZ1mp172tgzLv+0Xqj8V+IeCTczJo9ykBWlPjI5o=</DigestValue>
      </Reference>
      <Reference URI="/xl/sharedStrings.xml?ContentType=application/vnd.openxmlformats-officedocument.spreadsheetml.sharedStrings+xml">
        <DigestMethod Algorithm="http://www.w3.org/2001/04/xmlenc#sha256"/>
        <DigestValue>hMzWRSdqLeqVlKquZ5n7Aaxjp8mtfzzf8tCB9Nt3eOQ=</DigestValue>
      </Reference>
      <Reference URI="/xl/styles.xml?ContentType=application/vnd.openxmlformats-officedocument.spreadsheetml.styles+xml">
        <DigestMethod Algorithm="http://www.w3.org/2001/04/xmlenc#sha256"/>
        <DigestValue>UK5qwaHq8DhRXdUa1bDcSgTpMcCWdJdsJ6mv9z/7s6g=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+qSokFE5yd2P1zgQ/rjlzbj/cxwL0YlJsv41XV7gFkU=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IMFm3c8y/f1uxRD1rZs8ztva6EJhi/1Guj7gnB/i3e4=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2024-07-10T10:09:31Z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2024-07-10T10:09:31Z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MY DUNG</cp:lastModifiedBy>
  <cp:lastPrinted>2024-07-05T10:53:35Z</cp:lastPrinted>
  <dcterms:created xsi:type="dcterms:W3CDTF">2021-01-04T12:03:55Z</dcterms:created>
  <dcterms:modified xsi:type="dcterms:W3CDTF">2024-07-10T03:47:24Z</dcterms:modified>
</cp:coreProperties>
</file>