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iterate="1"/>
</workbook>
</file>

<file path=xl/calcChain.xml><?xml version="1.0" encoding="utf-8"?>
<calcChain xmlns="http://schemas.openxmlformats.org/spreadsheetml/2006/main">
  <c r="F45" i="27" l="1"/>
  <c r="F37" i="27"/>
  <c r="F39" i="27" s="1"/>
  <c r="F52" i="27" l="1"/>
  <c r="F53" i="27" s="1"/>
  <c r="G19" i="27" l="1"/>
  <c r="D20" i="27" s="1"/>
  <c r="E30" i="27" l="1"/>
  <c r="E31" i="27"/>
  <c r="E52" i="27" l="1"/>
  <c r="E53" i="27" s="1"/>
  <c r="E37" i="27" l="1"/>
  <c r="E39" i="27" s="1"/>
  <c r="F25" i="27" l="1"/>
  <c r="E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<sst xmlns="http://schemas.openxmlformats.org/spreadsheetml/2006/main" count="1388" uniqueCount="597">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</sst>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4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1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/>
    <xf numFmtId="165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5" fontId="48" fillId="0" borderId="0" xfId="64" applyFont="1" applyFill="1"/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4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65" fontId="173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4" t="s">
        <v>50</v>
      </c>
      <c r="B2" s="325"/>
      <c r="C2" s="325"/>
      <c r="D2" s="325"/>
      <c r="E2" s="325"/>
      <c r="F2" s="32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6" t="s">
        <v>51</v>
      </c>
      <c r="D3" s="326"/>
      <c r="E3" s="326"/>
      <c r="F3" s="326"/>
      <c r="G3" s="326"/>
      <c r="H3" s="326"/>
      <c r="I3" s="326"/>
      <c r="J3" s="326"/>
      <c r="K3" s="326"/>
      <c r="L3" s="326"/>
      <c r="M3" s="308" t="s">
        <v>23</v>
      </c>
      <c r="N3" s="316"/>
      <c r="O3" s="317" t="s">
        <v>24</v>
      </c>
      <c r="P3" s="318"/>
      <c r="Q3" s="308" t="s">
        <v>5</v>
      </c>
      <c r="R3" s="308"/>
      <c r="S3" s="316"/>
      <c r="T3" s="319"/>
      <c r="U3" s="310" t="s">
        <v>26</v>
      </c>
      <c r="V3" s="311"/>
      <c r="W3" s="312" t="s">
        <v>25</v>
      </c>
    </row>
    <row r="4" spans="1:23" ht="12.75" customHeight="1">
      <c r="A4" s="316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20" t="s">
        <v>52</v>
      </c>
      <c r="I4" s="308" t="s">
        <v>34</v>
      </c>
      <c r="J4" s="319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20" t="s">
        <v>36</v>
      </c>
      <c r="V4" s="308" t="s">
        <v>39</v>
      </c>
      <c r="W4" s="313"/>
    </row>
    <row r="5" spans="1:23">
      <c r="A5" s="319"/>
      <c r="B5" s="319"/>
      <c r="C5" s="319"/>
      <c r="D5" s="319"/>
      <c r="E5" s="319"/>
      <c r="F5" s="319"/>
      <c r="G5" s="319"/>
      <c r="H5" s="321"/>
      <c r="I5" s="106" t="s">
        <v>40</v>
      </c>
      <c r="J5" s="106" t="s">
        <v>41</v>
      </c>
      <c r="K5" s="319"/>
      <c r="L5" s="319"/>
      <c r="M5" s="319"/>
      <c r="N5" s="319"/>
      <c r="O5" s="319"/>
      <c r="P5" s="319"/>
      <c r="Q5" s="315"/>
      <c r="R5" s="315"/>
      <c r="S5" s="319"/>
      <c r="T5" s="315"/>
      <c r="U5" s="321"/>
      <c r="V5" s="309"/>
      <c r="W5" s="31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2" t="s">
        <v>5</v>
      </c>
      <c r="B179" s="32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3">
        <v>41948</v>
      </c>
      <c r="C4" s="333"/>
      <c r="D4" s="33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3">
        <v>41949</v>
      </c>
      <c r="C5" s="333"/>
      <c r="D5" s="33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3" t="s">
        <v>226</v>
      </c>
      <c r="C9" s="333"/>
      <c r="D9" s="33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3"/>
      <c r="C21" s="333"/>
      <c r="D21" s="33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4" t="s">
        <v>241</v>
      </c>
      <c r="F23" s="334"/>
      <c r="G23" s="33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22" zoomScale="75" zoomScaleNormal="75" workbookViewId="0">
      <selection activeCell="D46" sqref="D46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8" t="s">
        <v>563</v>
      </c>
      <c r="B1" s="358"/>
      <c r="C1" s="358"/>
      <c r="D1" s="358"/>
      <c r="E1" s="358"/>
      <c r="F1" s="358"/>
    </row>
    <row r="2" spans="1:6" ht="15.75" customHeight="1">
      <c r="A2" s="355" t="s">
        <v>564</v>
      </c>
      <c r="B2" s="355"/>
      <c r="C2" s="355"/>
      <c r="D2" s="355"/>
      <c r="E2" s="355"/>
      <c r="F2" s="355"/>
    </row>
    <row r="3" spans="1:6" ht="19.5" customHeight="1">
      <c r="A3" s="356" t="s">
        <v>582</v>
      </c>
      <c r="B3" s="356"/>
      <c r="C3" s="356"/>
      <c r="D3" s="356"/>
      <c r="E3" s="356"/>
      <c r="F3" s="356"/>
    </row>
    <row r="4" spans="1:6" ht="18" customHeight="1">
      <c r="A4" s="357" t="s">
        <v>565</v>
      </c>
      <c r="B4" s="357"/>
      <c r="C4" s="357"/>
      <c r="D4" s="357"/>
      <c r="E4" s="357"/>
      <c r="F4" s="357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8" t="s">
        <v>566</v>
      </c>
      <c r="B6" s="358"/>
      <c r="C6" s="358"/>
      <c r="D6" s="358"/>
      <c r="E6" s="358"/>
      <c r="F6" s="358"/>
    </row>
    <row r="7" spans="1:6" ht="15.75" customHeight="1">
      <c r="A7" s="358" t="s">
        <v>567</v>
      </c>
      <c r="B7" s="358"/>
      <c r="C7" s="358"/>
      <c r="D7" s="358"/>
      <c r="E7" s="358"/>
      <c r="F7" s="358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592</v>
      </c>
    </row>
    <row r="17" spans="1:11" ht="15.75" customHeight="1">
      <c r="A17" s="173"/>
      <c r="B17" s="174" t="s">
        <v>539</v>
      </c>
      <c r="C17" s="173"/>
      <c r="D17" s="174" t="s">
        <v>593</v>
      </c>
    </row>
    <row r="18" spans="1:11" s="175" customFormat="1" ht="15.75" customHeight="1">
      <c r="A18" s="380" t="s">
        <v>572</v>
      </c>
      <c r="B18" s="380"/>
      <c r="C18" s="380"/>
      <c r="D18" s="161" t="str">
        <f>"Từ ngày "&amp;TEXT(G18,"dd/mm/yyyy")&amp;" đến "&amp;TEXT(G19,"dd/mm/yyyy")</f>
        <v>Từ ngày 10/06/2024 đến 16/06/2024</v>
      </c>
      <c r="G18" s="176">
        <v>45453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10/06/2024 to 16/06/2024</v>
      </c>
      <c r="G19" s="176">
        <f>G18+6</f>
        <v>45459</v>
      </c>
      <c r="H19" s="179"/>
    </row>
    <row r="20" spans="1:11" ht="15.75" customHeight="1">
      <c r="A20" s="180">
        <v>5</v>
      </c>
      <c r="B20" s="180" t="s">
        <v>580</v>
      </c>
      <c r="C20" s="180"/>
      <c r="D20" s="181">
        <f>G19+1</f>
        <v>45460</v>
      </c>
      <c r="E20" s="182"/>
      <c r="F20" s="182"/>
      <c r="G20" s="176"/>
      <c r="H20" s="176"/>
    </row>
    <row r="21" spans="1:11" ht="15.75" customHeight="1">
      <c r="A21" s="177"/>
      <c r="B21" s="178" t="s">
        <v>581</v>
      </c>
      <c r="C21" s="177"/>
      <c r="D21" s="368">
        <f>D20</f>
        <v>45460</v>
      </c>
      <c r="E21" s="368"/>
      <c r="F21" s="368"/>
      <c r="G21" s="368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9" t="s">
        <v>531</v>
      </c>
      <c r="B23" s="360"/>
      <c r="C23" s="361" t="s">
        <v>541</v>
      </c>
      <c r="D23" s="360"/>
      <c r="E23" s="184" t="s">
        <v>542</v>
      </c>
      <c r="F23" s="272" t="s">
        <v>560</v>
      </c>
      <c r="H23" s="179"/>
      <c r="K23" s="185"/>
    </row>
    <row r="24" spans="1:11" ht="15.75" customHeight="1">
      <c r="A24" s="362" t="s">
        <v>27</v>
      </c>
      <c r="B24" s="363"/>
      <c r="C24" s="364" t="s">
        <v>330</v>
      </c>
      <c r="D24" s="36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45459</v>
      </c>
      <c r="F25" s="191">
        <f>+G18-1</f>
        <v>45452</v>
      </c>
      <c r="G25" s="192"/>
      <c r="H25" s="179"/>
      <c r="K25" s="185"/>
    </row>
    <row r="26" spans="1:11" ht="15.75" customHeight="1">
      <c r="A26" s="353" t="s">
        <v>574</v>
      </c>
      <c r="B26" s="354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4"/>
      <c r="F27" s="277"/>
      <c r="H27" s="200"/>
      <c r="K27" s="195"/>
    </row>
    <row r="28" spans="1:11" ht="15.75" customHeight="1">
      <c r="A28" s="351">
        <v>1</v>
      </c>
      <c r="B28" s="352"/>
      <c r="C28" s="201" t="s">
        <v>546</v>
      </c>
      <c r="D28" s="202"/>
      <c r="E28" s="295"/>
      <c r="F28" s="296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6">
        <v>1.1000000000000001</v>
      </c>
      <c r="B30" s="367"/>
      <c r="C30" s="208" t="s">
        <v>584</v>
      </c>
      <c r="D30" s="209"/>
      <c r="E30" s="163">
        <f>F34</f>
        <v>217021508709</v>
      </c>
      <c r="F30" s="282">
        <v>195830245256</v>
      </c>
      <c r="G30" s="210"/>
      <c r="H30" s="211"/>
      <c r="I30" s="210"/>
      <c r="J30" s="210"/>
      <c r="K30" s="185"/>
    </row>
    <row r="31" spans="1:11" ht="15.75" customHeight="1">
      <c r="A31" s="349">
        <v>1.2</v>
      </c>
      <c r="B31" s="350"/>
      <c r="C31" s="212" t="s">
        <v>585</v>
      </c>
      <c r="D31" s="213"/>
      <c r="E31" s="261">
        <f>F35</f>
        <v>12389.85</v>
      </c>
      <c r="F31" s="283">
        <v>12235.27</v>
      </c>
      <c r="G31" s="210"/>
      <c r="H31" s="211"/>
      <c r="I31" s="210"/>
      <c r="J31" s="210"/>
      <c r="K31" s="185"/>
    </row>
    <row r="32" spans="1:11" ht="15.75" customHeight="1">
      <c r="A32" s="351">
        <v>2</v>
      </c>
      <c r="B32" s="352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6">
        <v>2.1</v>
      </c>
      <c r="B34" s="367"/>
      <c r="C34" s="208" t="s">
        <v>586</v>
      </c>
      <c r="D34" s="209"/>
      <c r="E34" s="303">
        <v>228948221464</v>
      </c>
      <c r="F34" s="282">
        <v>217021508709</v>
      </c>
      <c r="G34" s="210"/>
      <c r="H34" s="211"/>
      <c r="I34" s="210"/>
      <c r="J34" s="210"/>
      <c r="K34" s="216"/>
    </row>
    <row r="35" spans="1:11" ht="15.75" customHeight="1">
      <c r="A35" s="349">
        <v>2.2000000000000002</v>
      </c>
      <c r="B35" s="350"/>
      <c r="C35" s="217" t="s">
        <v>587</v>
      </c>
      <c r="D35" s="207"/>
      <c r="E35" s="304">
        <v>12401.34</v>
      </c>
      <c r="F35" s="283">
        <v>12389.85</v>
      </c>
      <c r="G35" s="210"/>
      <c r="H35" s="211"/>
      <c r="I35" s="210"/>
      <c r="J35" s="210"/>
    </row>
    <row r="36" spans="1:11" ht="15.75" customHeight="1">
      <c r="A36" s="369">
        <v>3</v>
      </c>
      <c r="B36" s="370"/>
      <c r="C36" s="218" t="s">
        <v>576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577</v>
      </c>
      <c r="D37" s="223"/>
      <c r="E37" s="275">
        <f>E34-E30</f>
        <v>11926712755</v>
      </c>
      <c r="F37" s="275">
        <f>F34-F30</f>
        <v>21191263453</v>
      </c>
      <c r="G37" s="210"/>
      <c r="H37" s="211"/>
      <c r="I37" s="210"/>
      <c r="J37" s="210"/>
    </row>
    <row r="38" spans="1:11" ht="15.75" customHeight="1">
      <c r="A38" s="371">
        <v>3.1</v>
      </c>
      <c r="B38" s="372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28192338</v>
      </c>
      <c r="F39" s="265">
        <f>F37-F41</f>
        <v>2506372621</v>
      </c>
      <c r="G39" s="210"/>
      <c r="H39" s="211"/>
      <c r="I39" s="210"/>
      <c r="J39" s="210"/>
    </row>
    <row r="40" spans="1:11" ht="15.75" customHeight="1">
      <c r="A40" s="347">
        <v>3.2</v>
      </c>
      <c r="B40" s="348"/>
      <c r="C40" s="229" t="s">
        <v>583</v>
      </c>
      <c r="D40" s="230"/>
      <c r="E40" s="266"/>
      <c r="F40" s="287"/>
      <c r="G40" s="210"/>
      <c r="H40" s="211"/>
      <c r="I40" s="210"/>
      <c r="J40" s="210"/>
    </row>
    <row r="41" spans="1:11" ht="15.75" customHeight="1">
      <c r="A41" s="231"/>
      <c r="B41" s="232"/>
      <c r="C41" s="167" t="s">
        <v>579</v>
      </c>
      <c r="D41" s="228"/>
      <c r="E41" s="305">
        <v>11898520417</v>
      </c>
      <c r="F41" s="305">
        <v>18684890832</v>
      </c>
      <c r="G41" s="210"/>
      <c r="H41" s="300"/>
      <c r="I41" s="210"/>
      <c r="J41" s="210"/>
    </row>
    <row r="42" spans="1:11" ht="15.75" customHeight="1">
      <c r="A42" s="347">
        <v>3.3</v>
      </c>
      <c r="B42" s="348"/>
      <c r="C42" s="224" t="s">
        <v>552</v>
      </c>
      <c r="D42" s="225"/>
      <c r="E42" s="267"/>
      <c r="F42" s="288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89"/>
      <c r="G43" s="210"/>
      <c r="H43" s="211"/>
      <c r="I43" s="210"/>
      <c r="J43" s="210"/>
    </row>
    <row r="44" spans="1:11" ht="15.75" customHeight="1">
      <c r="A44" s="369">
        <v>4</v>
      </c>
      <c r="B44" s="373">
        <v>4</v>
      </c>
      <c r="C44" s="234" t="s">
        <v>575</v>
      </c>
      <c r="D44" s="225"/>
      <c r="E44" s="301"/>
      <c r="F44" s="302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578</v>
      </c>
      <c r="D45" s="228"/>
      <c r="E45" s="269">
        <f>E35/E31-1</f>
        <v>9.2737200208237169E-4</v>
      </c>
      <c r="F45" s="269">
        <f>F35/F31-1</f>
        <v>1.263396721118526E-2</v>
      </c>
      <c r="G45" s="200"/>
      <c r="H45" s="211"/>
      <c r="I45" s="210"/>
      <c r="J45" s="210"/>
    </row>
    <row r="46" spans="1:11" ht="15.75" customHeight="1">
      <c r="A46" s="369">
        <v>5</v>
      </c>
      <c r="B46" s="373"/>
      <c r="C46" s="237" t="s">
        <v>554</v>
      </c>
      <c r="D46" s="238"/>
      <c r="E46" s="270"/>
      <c r="F46" s="290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1"/>
      <c r="G47" s="210"/>
      <c r="H47" s="211"/>
      <c r="I47" s="210"/>
      <c r="J47" s="210"/>
    </row>
    <row r="48" spans="1:11" ht="15.75" customHeight="1">
      <c r="A48" s="378">
        <v>5.0999999999999996</v>
      </c>
      <c r="B48" s="379"/>
      <c r="C48" s="241" t="s">
        <v>588</v>
      </c>
      <c r="D48" s="209"/>
      <c r="E48" s="307">
        <v>12961.94</v>
      </c>
      <c r="F48" s="292">
        <v>12961.94</v>
      </c>
      <c r="G48" s="210"/>
      <c r="H48" s="211"/>
      <c r="I48" s="210"/>
      <c r="J48" s="210"/>
    </row>
    <row r="49" spans="1:10" ht="15.75" customHeight="1">
      <c r="A49" s="378">
        <v>5.2</v>
      </c>
      <c r="B49" s="379"/>
      <c r="C49" s="242" t="s">
        <v>589</v>
      </c>
      <c r="D49" s="243"/>
      <c r="E49" s="307">
        <v>10547.41</v>
      </c>
      <c r="F49" s="293">
        <v>10453.39</v>
      </c>
      <c r="G49" s="210"/>
      <c r="H49" s="211"/>
      <c r="I49" s="210"/>
      <c r="J49" s="210"/>
    </row>
    <row r="50" spans="1:10" ht="15.75" customHeight="1">
      <c r="A50" s="376">
        <v>6</v>
      </c>
      <c r="B50" s="377"/>
      <c r="C50" s="244" t="s">
        <v>595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78">
        <v>6.1</v>
      </c>
      <c r="B51" s="379">
        <v>6.1</v>
      </c>
      <c r="C51" s="246" t="s">
        <v>596</v>
      </c>
      <c r="D51" s="247"/>
      <c r="E51" s="306">
        <v>571795.79</v>
      </c>
      <c r="F51" s="299">
        <v>566557.1</v>
      </c>
      <c r="G51" s="298"/>
      <c r="H51" s="211"/>
      <c r="I51" s="210"/>
      <c r="J51" s="210"/>
    </row>
    <row r="52" spans="1:10" ht="15.75" customHeight="1">
      <c r="A52" s="378">
        <v>6.2</v>
      </c>
      <c r="B52" s="379"/>
      <c r="C52" s="208" t="s">
        <v>590</v>
      </c>
      <c r="D52" s="241"/>
      <c r="E52" s="280">
        <f>E51*E35</f>
        <v>7091034002.3586006</v>
      </c>
      <c r="F52" s="280">
        <f>F51*F35</f>
        <v>7019557485.4349995</v>
      </c>
      <c r="G52" s="297"/>
      <c r="H52" s="211"/>
      <c r="I52" s="210"/>
      <c r="J52" s="210"/>
    </row>
    <row r="53" spans="1:10" ht="15.75" customHeight="1" thickBot="1">
      <c r="A53" s="374">
        <v>6.2</v>
      </c>
      <c r="B53" s="375">
        <v>6.3</v>
      </c>
      <c r="C53" s="248" t="s">
        <v>594</v>
      </c>
      <c r="D53" s="248"/>
      <c r="E53" s="281">
        <f>E52/E34</f>
        <v>3.0972217023636502E-2</v>
      </c>
      <c r="F53" s="281">
        <f>F52/F34</f>
        <v>3.2344985191524914E-2</v>
      </c>
      <c r="G53" s="297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4" t="s">
        <v>557</v>
      </c>
      <c r="F55" s="344"/>
    </row>
    <row r="56" spans="1:10">
      <c r="B56" s="251"/>
      <c r="C56" s="253" t="s">
        <v>591</v>
      </c>
      <c r="D56" s="252"/>
      <c r="E56" s="343" t="s">
        <v>558</v>
      </c>
      <c r="F56" s="344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5"/>
      <c r="F63" s="345"/>
    </row>
    <row r="64" spans="1:10" ht="14.25" customHeight="1">
      <c r="A64" s="256"/>
      <c r="B64" s="256"/>
      <c r="C64" s="257"/>
      <c r="D64" s="173"/>
      <c r="E64" s="346"/>
      <c r="F64" s="346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clEpDuc72IL4TMq0e3mwFji3sXU=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vgET/qh6Lgktz0Q0JjLDTIiArYU=</DigestValue>
    </Reference>
  </SignedInfo>
  <SignatureValue>B2HSa0d1msIJbwwGxg97vQYCR/FmqXCGvMKkzxLatPU0miKlqn+IkPoHAvQIx1KUt6eA0mVBIH00
cgsdloOQFB6u4y5StThRMLSkhHNr/V6LO3zteTw83mXRNaeollxYYMiGjFvrGpFNHBQYh/XQOB6/
S7/Y+30yfs9jQgtFWuI=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RNsD5aMKsRPfLf2sWlNlprjbGuQ=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OwVyc1o12hBf2JApryI0b2mtuOg=</DigestValue>
      </Reference>
      <Reference URI="/xl/styles.xml?ContentType=application/vnd.openxmlformats-officedocument.spreadsheetml.styles+xml">
        <DigestMethod Algorithm="http://www.w3.org/2000/09/xmldsig#sha1"/>
        <DigestValue>vZAZAwAy0oP8GhSY/7UU265WEas=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SFhkqDvIl9WCvj5kT5yvXZJlvkE=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2bQnje0Lkgszk6Nly+6K4tI+tTQ=</DigestValue>
      </Reference>
      <Reference URI="/xl/worksheets/sheet3.xml?ContentType=application/vnd.openxmlformats-officedocument.spreadsheetml.worksheet+xml">
        <DigestMethod Algorithm="http://www.w3.org/2000/09/xmldsig#sha1"/>
        <DigestValue>i9vm7u2ZJvfSP9VaVwns9DCPPRc=</DigestValue>
      </Reference>
      <Reference URI="/xl/worksheets/sheet4.xml?ContentType=application/vnd.openxmlformats-officedocument.spreadsheetml.worksheet+xml">
        <DigestMethod Algorithm="http://www.w3.org/2000/09/xmldsig#sha1"/>
        <DigestValue>7xeMMAUtszYapybD3cml8RT1HRA=</DigestValue>
      </Reference>
      <Reference URI="/xl/worksheets/sheet5.xml?ContentType=application/vnd.openxmlformats-officedocument.spreadsheetml.worksheet+xml">
        <DigestMethod Algorithm="http://www.w3.org/2000/09/xmldsig#sha1"/>
        <DigestValue>DN4QhEfLjnIyUYXWJD/tQbZtBig=</DigestValue>
      </Reference>
      <Reference URI="/xl/worksheets/sheet6.xml?ContentType=application/vnd.openxmlformats-officedocument.spreadsheetml.worksheet+xml">
        <DigestMethod Algorithm="http://www.w3.org/2000/09/xmldsig#sha1"/>
        <DigestValue>wzM0qwzqaORSJ6oWIMNfwujTXUI=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2024-06-17T09:35:46Z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2024-06-17T09:35:46Z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DRl2mstG/vpmNAUX1RgJqlCrqts=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dCCqVhzin0YUqyM5/TDlo5KrK34=</DigestValue>
    </Reference>
  </SignedInfo>
  <SignatureValue>at2bGa0/uvZdIIuyi5LY6DNqhEplfChCdMwTRYFQCKH/A5pom+WvXx2E5vlbk6yo49u8+rSmQ8jK
Epe1lVtbao8sq/Gccsleaqr95wZWRvqGU5izpQGIyoWkGcyFdrGIAfK44xWv8hDuwovbavtD4hO/
9VNzfX5duYBFmYMsSrk=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RNsD5aMKsRPfLf2sWlNlprjbGuQ=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OwVyc1o12hBf2JApryI0b2mtuOg=</DigestValue>
      </Reference>
      <Reference URI="/xl/styles.xml?ContentType=application/vnd.openxmlformats-officedocument.spreadsheetml.styles+xml">
        <DigestMethod Algorithm="http://www.w3.org/2000/09/xmldsig#sha1"/>
        <DigestValue>vZAZAwAy0oP8GhSY/7UU265WEas=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SFhkqDvIl9WCvj5kT5yvXZJlvkE=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2bQnje0Lkgszk6Nly+6K4tI+tTQ=</DigestValue>
      </Reference>
      <Reference URI="/xl/worksheets/sheet3.xml?ContentType=application/vnd.openxmlformats-officedocument.spreadsheetml.worksheet+xml">
        <DigestMethod Algorithm="http://www.w3.org/2000/09/xmldsig#sha1"/>
        <DigestValue>i9vm7u2ZJvfSP9VaVwns9DCPPRc=</DigestValue>
      </Reference>
      <Reference URI="/xl/worksheets/sheet4.xml?ContentType=application/vnd.openxmlformats-officedocument.spreadsheetml.worksheet+xml">
        <DigestMethod Algorithm="http://www.w3.org/2000/09/xmldsig#sha1"/>
        <DigestValue>7xeMMAUtszYapybD3cml8RT1HRA=</DigestValue>
      </Reference>
      <Reference URI="/xl/worksheets/sheet5.xml?ContentType=application/vnd.openxmlformats-officedocument.spreadsheetml.worksheet+xml">
        <DigestMethod Algorithm="http://www.w3.org/2000/09/xmldsig#sha1"/>
        <DigestValue>DN4QhEfLjnIyUYXWJD/tQbZtBig=</DigestValue>
      </Reference>
      <Reference URI="/xl/worksheets/sheet6.xml?ContentType=application/vnd.openxmlformats-officedocument.spreadsheetml.worksheet+xml">
        <DigestMethod Algorithm="http://www.w3.org/2000/09/xmldsig#sha1"/>
        <DigestValue>wzM0qwzqaORSJ6oWIMNfwujTXUI=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2024-06-17T10:22:04Z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2024-06-17T10:22:04Z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2023-06-05T07:07:22Z</cp:lastPrinted>
  <dcterms:created xsi:type="dcterms:W3CDTF">2014-09-25T08:23:57Z</dcterms:created>
  <dcterms:modified xsi:type="dcterms:W3CDTF">2024-06-17T07:56:32Z</dcterms:modified>
</cp:coreProperties>
</file>