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iterate="1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G19" i="27" l="1"/>
  <c r="D20" i="27" s="1"/>
  <c r="E30" i="27" l="1"/>
  <c r="E31" i="27"/>
  <c r="E52" i="27" l="1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<sst xmlns="http://schemas.openxmlformats.org/spreadsheetml/2006/main" count="1388" uniqueCount="597">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</sst>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4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5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2" zoomScale="75" zoomScaleNormal="75" workbookViewId="0">
      <selection activeCell="D46" sqref="D4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582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592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10/06/2024 đến 16/06/2024</v>
      </c>
      <c r="G18" s="176">
        <v>45453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10/06/2024 to 16/06/2024</v>
      </c>
      <c r="G19" s="176">
        <f>G18+6</f>
        <v>45459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G19+1</f>
        <v>45460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68">
        <f>D20</f>
        <v>45460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2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45459</v>
      </c>
      <c r="F25" s="191">
        <f>+G18-1</f>
        <v>45452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6">
        <v>1.1000000000000001</v>
      </c>
      <c r="B30" s="367"/>
      <c r="C30" s="208" t="s">
        <v>584</v>
      </c>
      <c r="D30" s="209"/>
      <c r="E30" s="163">
        <f>F34</f>
        <v>217021508709</v>
      </c>
      <c r="F30" s="282">
        <v>195830245256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585</v>
      </c>
      <c r="D31" s="213"/>
      <c r="E31" s="261">
        <f>F35</f>
        <v>12389.85</v>
      </c>
      <c r="F31" s="283">
        <v>12235.27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586</v>
      </c>
      <c r="D34" s="209"/>
      <c r="E34" s="303">
        <v>228948221464</v>
      </c>
      <c r="F34" s="282">
        <v>217021508709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587</v>
      </c>
      <c r="D35" s="207"/>
      <c r="E35" s="304">
        <v>12401.34</v>
      </c>
      <c r="F35" s="283">
        <v>12389.85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576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577</v>
      </c>
      <c r="D37" s="223"/>
      <c r="E37" s="275">
        <f>E34-E30</f>
        <v>11926712755</v>
      </c>
      <c r="F37" s="275">
        <f>F34-F30</f>
        <v>21191263453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28192338</v>
      </c>
      <c r="F39" s="265">
        <f>F37-F41</f>
        <v>2506372621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583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579</v>
      </c>
      <c r="D41" s="228"/>
      <c r="E41" s="305">
        <v>11898520417</v>
      </c>
      <c r="F41" s="305">
        <v>18684890832</v>
      </c>
      <c r="G41" s="210"/>
      <c r="H41" s="300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578</v>
      </c>
      <c r="D45" s="228"/>
      <c r="E45" s="269">
        <f>E35/E31-1</f>
        <v>9.2737200208237169E-4</v>
      </c>
      <c r="F45" s="269">
        <f>F35/F31-1</f>
        <v>1.263396721118526E-2</v>
      </c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588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589</v>
      </c>
      <c r="D49" s="243"/>
      <c r="E49" s="307">
        <v>10547.41</v>
      </c>
      <c r="F49" s="293">
        <v>10453.39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595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596</v>
      </c>
      <c r="D51" s="247"/>
      <c r="E51" s="306">
        <v>571795.79</v>
      </c>
      <c r="F51" s="299">
        <v>566557.1</v>
      </c>
      <c r="G51" s="298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590</v>
      </c>
      <c r="D52" s="241"/>
      <c r="E52" s="280">
        <f>E51*E35</f>
        <v>7091034002.3586006</v>
      </c>
      <c r="F52" s="280">
        <f>F51*F35</f>
        <v>7019557485.4349995</v>
      </c>
      <c r="G52" s="297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594</v>
      </c>
      <c r="D53" s="248"/>
      <c r="E53" s="281">
        <f>E52/E34</f>
        <v>3.0972217023636502E-2</v>
      </c>
      <c r="F53" s="281">
        <f>F52/F34</f>
        <v>3.2344985191524914E-2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591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clEpDuc72IL4TMq0e3mwFji3sXU=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vgET/qh6Lgktz0Q0JjLDTIiArYU=</DigestValue>
    </Reference>
  </SignedInfo>
  <SignatureValue>B2HSa0d1msIJbwwGxg97vQYCR/FmqXCGvMKkzxLatPU0miKlqn+IkPoHAvQIx1KUt6eA0mVBIH00
cgsdloOQFB6u4y5StThRMLSkhHNr/V6LO3zteTw83mXRNaeollxYYMiGjFvrGpFNHBQYh/XQOB6/
S7/Y+30yfs9jQgtFWuI=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RNsD5aMKsRPfLf2sWlNlprjbGuQ=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OwVyc1o12hBf2JApryI0b2mtuOg=</DigestValue>
      </Reference>
      <Reference URI="/xl/styles.xml?ContentType=application/vnd.openxmlformats-officedocument.spreadsheetml.styles+xml">
        <DigestMethod Algorithm="http://www.w3.org/2000/09/xmldsig#sha1"/>
        <DigestValue>vZAZAwAy0oP8GhSY/7UU265WEas=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SFhkqDvIl9WCvj5kT5yvXZJlvkE=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wzM0qwzqaORSJ6oWIMNfwujTXUI=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2024-06-17T09:35:46Z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2024-06-17T09:35:46Z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DRl2mstG/vpmNAUX1RgJqlCrqts=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dCCqVhzin0YUqyM5/TDlo5KrK34=</DigestValue>
    </Reference>
  </SignedInfo>
  <SignatureValue>at2bGa0/uvZdIIuyi5LY6DNqhEplfChCdMwTRYFQCKH/A5pom+WvXx2E5vlbk6yo49u8+rSmQ8jK
Epe1lVtbao8sq/Gccsleaqr95wZWRvqGU5izpQGIyoWkGcyFdrGIAfK44xWv8hDuwovbavtD4hO/
9VNzfX5duYBFmYMsSrk=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RNsD5aMKsRPfLf2sWlNlprjbGuQ=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OwVyc1o12hBf2JApryI0b2mtuOg=</DigestValue>
      </Reference>
      <Reference URI="/xl/styles.xml?ContentType=application/vnd.openxmlformats-officedocument.spreadsheetml.styles+xml">
        <DigestMethod Algorithm="http://www.w3.org/2000/09/xmldsig#sha1"/>
        <DigestValue>vZAZAwAy0oP8GhSY/7UU265WEas=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SFhkqDvIl9WCvj5kT5yvXZJlvkE=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wzM0qwzqaORSJ6oWIMNfwujTXUI=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2024-06-17T10:22:04Z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2024-06-17T10:22:04Z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2024-06-17T07:56:32Z</dcterms:modified>
</cp:coreProperties>
</file>