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81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E31" i="27" l="1"/>
  <c r="E30" i="27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<sst xmlns="http://schemas.openxmlformats.org/spreadsheetml/2006/main" count="1388" uniqueCount="595">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</sst>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19" zoomScale="93" zoomScaleNormal="93" workbookViewId="0">
      <selection activeCell="K41" sqref="K4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582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593</v>
      </c>
    </row>
    <row r="17" spans="1:9" ht="15.75" customHeight="1">
      <c r="A17" s="173"/>
      <c r="B17" s="174" t="s">
        <v>539</v>
      </c>
      <c r="C17" s="173"/>
      <c r="D17" s="174" t="s">
        <v>594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03/06/2024 đến 09/06/2024</v>
      </c>
      <c r="G18" s="176">
        <f>F25+1</f>
        <v>45446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03/06/2024 to 09/06/2024</v>
      </c>
      <c r="G19" s="176">
        <f>+G18+6</f>
        <v>45452</v>
      </c>
    </row>
    <row r="20" spans="1:9" ht="15.75" customHeight="1">
      <c r="A20" s="179">
        <v>5</v>
      </c>
      <c r="B20" s="179" t="s">
        <v>580</v>
      </c>
      <c r="C20" s="179"/>
      <c r="D20" s="180">
        <f>G19+1</f>
        <v>45453</v>
      </c>
      <c r="E20" s="181"/>
      <c r="F20" s="181"/>
      <c r="G20" s="176"/>
    </row>
    <row r="21" spans="1:9" ht="15.75" customHeight="1">
      <c r="A21" s="177"/>
      <c r="B21" s="178" t="s">
        <v>581</v>
      </c>
      <c r="C21" s="177"/>
      <c r="D21" s="373">
        <f>D20</f>
        <v>45453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45452</v>
      </c>
      <c r="F25" s="190">
        <v>45445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584</v>
      </c>
      <c r="D30" s="207"/>
      <c r="E30" s="163">
        <f>F34</f>
        <v>159845219206</v>
      </c>
      <c r="F30" s="281">
        <v>151735825637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585</v>
      </c>
      <c r="D31" s="210"/>
      <c r="E31" s="258">
        <f>F35</f>
        <v>14289.19</v>
      </c>
      <c r="F31" s="282">
        <v>14236.82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586</v>
      </c>
      <c r="D34" s="207"/>
      <c r="E34" s="163">
        <v>169082083013</v>
      </c>
      <c r="F34" s="281">
        <v>159845219206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587</v>
      </c>
      <c r="D35" s="205"/>
      <c r="E35" s="258">
        <v>14325.67</v>
      </c>
      <c r="F35" s="282">
        <v>14289.19</v>
      </c>
      <c r="G35" s="208"/>
      <c r="H35" s="208"/>
    </row>
    <row r="36" spans="1:9" ht="15.75" customHeight="1">
      <c r="A36" s="341">
        <v>3</v>
      </c>
      <c r="B36" s="342"/>
      <c r="C36" s="215" t="s">
        <v>575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576</v>
      </c>
      <c r="D37" s="220"/>
      <c r="E37" s="273">
        <f>E34-E30</f>
        <v>9236863807</v>
      </c>
      <c r="F37" s="286">
        <v>8109393569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388616871</v>
      </c>
      <c r="F39" s="287">
        <v>544817358</v>
      </c>
      <c r="G39" s="208"/>
      <c r="H39" s="208"/>
    </row>
    <row r="40" spans="1:9" ht="15.75" customHeight="1">
      <c r="A40" s="345">
        <v>3.2</v>
      </c>
      <c r="B40" s="346"/>
      <c r="C40" s="226" t="s">
        <v>583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578</v>
      </c>
      <c r="D41" s="225"/>
      <c r="E41" s="286">
        <v>8848246936</v>
      </c>
      <c r="F41" s="286">
        <v>7564576211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577</v>
      </c>
      <c r="D45" s="225"/>
      <c r="E45" s="267">
        <f>E35/E31-1</f>
        <v>2.5529788602431935E-3</v>
      </c>
      <c r="F45" s="292">
        <v>3.6784899998736353E-3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588</v>
      </c>
      <c r="D48" s="207"/>
      <c r="E48" s="301">
        <v>14450.86</v>
      </c>
      <c r="F48" s="296">
        <v>14450.86</v>
      </c>
      <c r="H48" s="208"/>
    </row>
    <row r="49" spans="1:8" ht="15.75" customHeight="1">
      <c r="A49" s="352">
        <v>5.2</v>
      </c>
      <c r="B49" s="353"/>
      <c r="C49" s="239" t="s">
        <v>589</v>
      </c>
      <c r="D49" s="240"/>
      <c r="E49" s="301">
        <v>12523.95</v>
      </c>
      <c r="F49" s="295">
        <v>12523.95</v>
      </c>
      <c r="G49" s="208"/>
      <c r="H49" s="208"/>
    </row>
    <row r="50" spans="1:8" ht="15.75" customHeight="1">
      <c r="A50" s="350">
        <v>6</v>
      </c>
      <c r="B50" s="351"/>
      <c r="C50" s="241" t="s">
        <v>574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590</v>
      </c>
      <c r="D51" s="244"/>
      <c r="E51" s="278">
        <v>456427.07</v>
      </c>
      <c r="F51" s="278">
        <v>456427.07</v>
      </c>
      <c r="G51" s="302"/>
      <c r="H51" s="208"/>
    </row>
    <row r="52" spans="1:8" ht="15.75" customHeight="1">
      <c r="A52" s="352">
        <v>6.2</v>
      </c>
      <c r="B52" s="353"/>
      <c r="C52" s="206" t="s">
        <v>591</v>
      </c>
      <c r="D52" s="238"/>
      <c r="E52" s="303">
        <v>6538623583.8868999</v>
      </c>
      <c r="F52" s="278">
        <v>6521973124.3733006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579</v>
      </c>
      <c r="D53" s="245"/>
      <c r="E53" s="279">
        <v>3.8671297794362833E-2</v>
      </c>
      <c r="F53" s="280">
        <v>4.0801802873867185E-2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592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JTHzIPeSsVVj6wAAqTrJwGotUiw=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navUWoXniSkIZnW7vzBYlv/dd8Y=</DigestValue>
    </Reference>
  </SignedInfo>
  <SignatureValue>Jt/bmli3eAk4UKhgtGTg1njhQrew0Nl5CrZdSIBshWe4aKudpgAiDVnKMgQ04E9zSZRFV9s9kGtB
zlo/HIBe36hY2FBQXoJ2OCws2BgpI9xC6gCAUgXVWjGAfGlJ2v5p4yEAc0MIbGEe1WP7OIuzsuOT
vMpixFHakrSyW/hWu7A=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bfM1T4s9IVZoAcrw7wA43fVttlU=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t4jv2nRAFfL9mmQGLZ9u1xa3w80=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GelEfpySZquykJhlfTrYZQrVed0=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0Pdx9dmAkoVAkcTZZTl4ymyUTFc=</DigestValue>
      </Reference>
      <Reference URI="/xl/worksheets/sheet3.xml?ContentType=application/vnd.openxmlformats-officedocument.spreadsheetml.worksheet+xml">
        <DigestMethod Algorithm="http://www.w3.org/2000/09/xmldsig#sha1"/>
        <DigestValue>5Hjjoq+UuFn4dthK0Fu30zA/7ZY=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uc4jRxjtor1yVhmuR32AQgr9/zQ=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2024-06-10T07:00:24Z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2024-06-10T07:00:24Z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7TN4vm3nWyJuqdEvMm83EoWkgBA=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tL931O9tIucvxXvyw9Xw8qOhMJQ=</DigestValue>
    </Reference>
  </SignedInfo>
  <SignatureValue>Gl1xQmcLJgYqoiMevZLw4bPRuN4MRadBQK+vrD+EUK1F6LAnZUzriOGaqpReIurHoINxOgFViTww
JI5Z25CrjMRY/kMuC3pcqJtPixWVuWz41HF3dAeM1TxT353hmGHH5HadCweLYnZjJYe5Z43Yclpj
bExOqEABdxoRBzXJ/IE=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bfM1T4s9IVZoAcrw7wA43fVttlU=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t4jv2nRAFfL9mmQGLZ9u1xa3w80=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GelEfpySZquykJhlfTrYZQrVed0=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0Pdx9dmAkoVAkcTZZTl4ymyUTFc=</DigestValue>
      </Reference>
      <Reference URI="/xl/worksheets/sheet3.xml?ContentType=application/vnd.openxmlformats-officedocument.spreadsheetml.worksheet+xml">
        <DigestMethod Algorithm="http://www.w3.org/2000/09/xmldsig#sha1"/>
        <DigestValue>5Hjjoq+UuFn4dthK0Fu30zA/7ZY=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uc4jRxjtor1yVhmuR32AQgr9/zQ=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2024-06-10T10:20:21Z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2024-06-10T10:20:21Z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2022-11-28T09:53:44Z</cp:lastPrinted>
  <dcterms:created xsi:type="dcterms:W3CDTF">2014-09-25T08:23:57Z</dcterms:created>
  <dcterms:modified xsi:type="dcterms:W3CDTF">2024-06-10T02:05:37Z</dcterms:modified>
</cp:coreProperties>
</file>