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4.2024\ky so\"/>
    </mc:Choice>
  </mc:AlternateContent>
  <bookViews>
    <workbookView xWindow="0" yWindow="0" windowWidth="24000" windowHeight="9600" tabRatio="944" firstSheet="1" activeTab="5"/>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ngoai'!$A$1:$H$49</definedName>
    <definedName name="_xlnm.Print_Area" localSheetId="6">BCDanhMucDauTu_06029!$A$1:$G$70</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C10" i="12"/>
  <c r="A5" i="12"/>
  <c r="D10" i="28"/>
  <c r="A5" i="28"/>
  <c r="C10" i="11"/>
  <c r="A5" i="11"/>
  <c r="C10" i="10"/>
  <c r="A5" i="10"/>
  <c r="C10" i="9"/>
  <c r="A5" i="9"/>
  <c r="E12" i="17"/>
  <c r="D12" i="17"/>
  <c r="B10" i="17"/>
  <c r="A5" i="17"/>
  <c r="O49" i="16"/>
  <c r="N49" i="16"/>
  <c r="B10" i="16"/>
  <c r="A5" i="16"/>
  <c r="B6" i="19"/>
  <c r="C5" i="19"/>
  <c r="B5" i="19"/>
  <c r="C4" i="19"/>
  <c r="B4" i="19"/>
  <c r="C3" i="19"/>
  <c r="B3" i="19"/>
  <c r="C2" i="19"/>
  <c r="B2" i="19"/>
  <c r="C6" i="19" l="1"/>
  <c r="C7" i="19"/>
</calcChain>
</file>

<file path=xl/sharedStrings.xml><?xml version="1.0" encoding="utf-8"?>
<sst xmlns="http://schemas.openxmlformats.org/spreadsheetml/2006/main" count="997" uniqueCount="668">
  <si>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</si>
  <si>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</si>
  <si>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</si>
  <si>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</si>
  <si>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</si>
  <si>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</si>
  <si>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</si>
  <si>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</si>
  <si>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</si>
  <si>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</si>
  <si>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</si>
  <si>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</si>
  <si>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</si>
  <si>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</si>
  <si>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</si>
  <si>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</si>
  <si>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</si>
  <si>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</si>
  <si>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</si>
  <si>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</si>
  <si>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</si>
  <si>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</si>
  <si>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</si>
  <si>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</si>
  <si>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</si>
  <si>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</si>
  <si>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</si>
  <si>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</si>
  <si>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</si>
  <si>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</si>
  <si>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</si>
  <si>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</si>
  <si>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</si>
  <si>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</si>
  <si>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</si>
  <si>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</si>
  <si>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</si>
  <si>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</si>
  <si>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</si>
  <si>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</si>
  <si>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</si>
  <si>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</si>
  <si>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</si>
  <si>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</si>
  <si>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</si>
  <si>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</si>
  <si>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</si>
  <si>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</si>
  <si>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</si>
  <si>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</si>
  <si>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</si>
  <si>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</si>
  <si>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</si>
  <si>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</si>
  <si>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</si>
  <si>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</si>
  <si>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</si>
  <si>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</si>
  <si>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</si>
  <si>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</si>
  <si>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</si>
  <si>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</si>
  <si>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</si>
  <si>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</si>
  <si>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</si>
  <si>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</si>
  <si>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</si>
  <si>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</si>
  <si>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</si>
  <si>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</si>
  <si>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</si>
  <si>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</si>
  <si>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</si>
  <si>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</si>
  <si>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</si>
  <si>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</si>
  <si>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</si>
  <si>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</si>
  <si>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</si>
  <si>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</si>
  <si>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</si>
  <si>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</si>
  <si>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</si>
  <si>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</si>
  <si>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</si>
  <si>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</si>
  <si>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</si>
  <si>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</si>
  <si>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</si>
  <si>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</si>
  <si>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</si>
  <si>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</si>
  <si>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</si>
  <si>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</si>
  <si>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</si>
  <si>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</si>
  <si>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</si>
  <si>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</si>
  <si>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</si>
  <si>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</si>
  <si>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</si>
  <si>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</si>
  <si>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</si>
  <si>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</si>
  <si>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</si>
  <si>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</si>
  <si>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</si>
  <si>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</si>
  <si>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</si>
  <si>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</si>
  <si>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</si>
  <si>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</si>
  <si>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</si>
  <si>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</si>
  <si>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</si>
  <si>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</si>
  <si>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</si>
  <si>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</si>
  <si>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</si>
  <si>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</si>
  <si>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</si>
  <si>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</si>
  <si>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</si>
  <si>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</si>
  <si>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</si>
  <si>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</si>
  <si>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</si>
  <si>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</si>
  <si>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</si>
  <si>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</si>
  <si>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</si>
  <si>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</si>
  <si>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</si>
  <si>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</si>
  <si>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</si>
  <si>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</si>
  <si>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</si>
  <si>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</si>
  <si>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</si>
  <si>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</si>
  <si>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</si>
  <si>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</si>
  <si>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</si>
  <si>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</si>
  <si>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</si>
  <si>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</si>
  <si>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</si>
  <si>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</si>
  <si>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</si>
  <si>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</si>
  <si>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</si>
  <si>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</si>
  <si>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</si>
  <si>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</si>
  <si>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</si>
  <si>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</si>
  <si>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</si>
  <si>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</si>
  <si>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</si>
  <si>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</si>
  <si>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</si>
  <si>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</si>
  <si>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</si>
  <si>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</si>
  <si>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</si>
  <si>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</si>
  <si>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</si>
  <si>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</si>
  <si>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</si>
  <si>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</si>
  <si>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</si>
  <si>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</si>
  <si>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</si>
  <si>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</si>
  <si>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</si>
  <si>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</si>
  <si>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</si>
  <si>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</si>
  <si>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</si>
  <si>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</si>
  <si>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</si>
  <si>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</si>
  <si>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</si>
  <si>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</si>
  <si>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</si>
  <si>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</si>
  <si>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</si>
  <si>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</si>
  <si>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</si>
  <si>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</si>
  <si>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</si>
  <si>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</si>
  <si>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</si>
  <si>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</si>
  <si>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</si>
  <si>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</si>
  <si>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</si>
  <si>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</si>
  <si>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</si>
  <si>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</si>
  <si>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</si>
  <si>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</si>
  <si>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</si>
  <si>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</si>
  <si>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</si>
  <si>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</si>
  <si>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</si>
  <si>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</si>
  <si>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</si>
  <si>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</si>
  <si>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</si>
  <si>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</si>
  <si>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</si>
  <si>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</si>
  <si>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</si>
  <si>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</si>
  <si>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</si>
  <si>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</si>
  <si>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</si>
  <si>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</si>
  <si>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</si>
  <si>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</si>
  <si>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</si>
  <si>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</si>
  <si>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</si>
  <si>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</si>
  <si>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</si>
  <si>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</si>
  <si>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</si>
  <si>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</si>
  <si>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</si>
  <si>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</si>
  <si>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</si>
  <si>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</si>
  <si>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</si>
  <si>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</si>
  <si>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</si>
  <si>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</si>
  <si>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</si>
  <si>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</si>
  <si>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</si>
  <si>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</si>
  <si>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</si>
  <si>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</si>
  <si>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</si>
  <si>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</si>
  <si>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</si>
  <si>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</si>
  <si>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</si>
  <si>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</si>
  <si>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</si>
  <si>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</si>
  <si>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</si>
  <si>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</si>
  <si>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</si>
  <si>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</si>
  <si>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</si>
  <si>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</si>
  <si>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</si>
  <si>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</si>
  <si>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</si>
  <si>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</si>
  <si>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</si>
  <si>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</si>
  <si>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</si>
  <si>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</si>
  <si>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</si>
  <si>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</si>
  <si>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</si>
  <si>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</si>
  <si>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</si>
  <si>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</si>
  <si>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</si>
  <si>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</si>
  <si>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</si>
  <si>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</si>
  <si>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</si>
  <si>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</si>
  <si>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</si>
  <si>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</si>
  <si>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</si>
  <si>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</si>
  <si>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</si>
  <si>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</si>
  <si>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</si>
  <si>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</si>
  <si>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</si>
  <si>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</si>
  <si>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</si>
  <si>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</si>
  <si>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</si>
  <si>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</si>
  <si>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</si>
  <si>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</si>
  <si>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</si>
  <si>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</si>
  <si>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</si>
  <si>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</si>
  <si>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</si>
  <si>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</si>
  <si>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</si>
  <si>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</si>
  <si>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</si>
  <si>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</si>
  <si>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</si>
  <si>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</si>
  <si>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</si>
  <si>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</si>
  <si>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</si>
  <si>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</si>
  <si>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</si>
  <si>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</si>
  <si>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</si>
  <si>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</si>
  <si>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</si>
  <si>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</si>
  <si>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</si>
  <si>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</si>
  <si>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</si>
  <si>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</si>
  <si>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</si>
  <si>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</si>
  <si>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</si>
  <si>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</si>
  <si>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</si>
  <si>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</si>
  <si>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</si>
  <si>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</si>
  <si>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</si>
  <si>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</si>
  <si>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</si>
  <si>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</si>
  <si>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</si>
  <si>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</si>
  <si>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</si>
  <si>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</si>
  <si>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</si>
  <si>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</si>
  <si>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</si>
  <si>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</si>
  <si>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</si>
  <si>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</si>
  <si>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</si>
  <si>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</si>
  <si>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</si>
  <si>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</si>
  <si>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</si>
  <si>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</si>
  <si>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</si>
  <si>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</si>
  <si>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</si>
  <si>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</si>
  <si>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</si>
  <si>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</si>
  <si>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</si>
  <si>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</si>
  <si>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</si>
  <si>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</si>
  <si>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</si>
  <si>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</si>
  <si>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</si>
  <si>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</si>
  <si>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</si>
  <si>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</si>
  <si>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</si>
  <si>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</si>
  <si>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</si>
  <si>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</si>
  <si>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</si>
  <si>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</si>
  <si>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</si>
  <si>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</si>
  <si>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</si>
  <si>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</si>
  <si>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</si>
  <si>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</si>
  <si>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</si>
  <si>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</si>
  <si>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</si>
  <si>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</si>
  <si>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</si>
  <si>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</si>
  <si>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</si>
  <si>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</si>
  <si>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</si>
  <si>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</si>
  <si>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</si>
  <si>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</si>
  <si>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</si>
  <si>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</si>
  <si>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</si>
  <si>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</si>
  <si>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</si>
  <si>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</si>
  <si>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</si>
  <si>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</si>
  <si>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</si>
  <si>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</si>
  <si>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</si>
  <si>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</si>
  <si>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</si>
  <si>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</si>
  <si>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</si>
  <si>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</si>
  <si>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</si>
  <si>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</si>
  <si>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</si>
  <si>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</si>
  <si>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</si>
  <si>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</si>
  <si>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</si>
  <si>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</si>
  <si>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</si>
  <si>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</si>
  <si>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</si>
  <si>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</si>
  <si>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</si>
  <si>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</si>
  <si>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</si>
  <si>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</si>
  <si>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</si>
  <si>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</si>
  <si>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</si>
  <si>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</si>
  <si>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</si>
  <si>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</si>
  <si>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</si>
  <si>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</si>
  <si>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</si>
  <si>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</si>
  <si>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</si>
  <si>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</si>
  <si>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</si>
  <si>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</si>
  <si>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</si>
  <si>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</si>
  <si>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</si>
  <si>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</si>
  <si>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</si>
  <si>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</si>
  <si>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</si>
  <si>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</si>
  <si>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</si>
  <si>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</si>
  <si>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</si>
  <si>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</si>
  <si>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</si>
  <si>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</si>
  <si>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</si>
  <si>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</si>
  <si>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</si>
  <si>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</si>
  <si>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</si>
  <si>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</si>
  <si>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</si>
  <si>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</si>
  <si>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</si>
  <si>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</si>
  <si>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</si>
  <si>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</si>
  <si>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</si>
  <si>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</si>
  <si>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</si>
  <si>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</si>
  <si>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</si>
  <si>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</si>
  <si>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</si>
  <si>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</si>
  <si>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</si>
  <si>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</si>
  <si>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</si>
  <si>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</si>
  <si>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</si>
  <si>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</si>
  <si>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</si>
  <si>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</si>
  <si>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</si>
  <si>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</si>
  <si>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</si>
  <si>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</si>
  <si>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</si>
  <si>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</si>
  <si>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</si>
  <si>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</si>
  <si>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</si>
  <si>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</si>
  <si>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</si>
  <si>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</si>
  <si>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</si>
  <si>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</si>
  <si>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</si>
  <si>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</si>
  <si>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</si>
  <si>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</si>
  <si>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</si>
  <si>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</si>
  <si>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</si>
  <si>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</si>
  <si>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</si>
  <si>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</si>
  <si>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</si>
  <si>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</si>
  <si>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</si>
  <si>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</si>
  <si>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</si>
  <si>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</si>
  <si>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</si>
  <si>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</si>
  <si>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</si>
  <si>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</si>
  <si>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</si>
  <si>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</si>
  <si>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</si>
  <si>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</si>
  <si>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</si>
  <si>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</si>
  <si>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</si>
  <si>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</si>
  <si>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</si>
  <si>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</si>
  <si>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</si>
  <si>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</si>
  <si>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</si>
  <si>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</si>
  <si>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</si>
  <si>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</si>
  <si>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</si>
  <si>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</si>
  <si>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</si>
  <si>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</si>
  <si>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</si>
  <si>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</si>
  <si>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</si>
  <si>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</si>
  <si>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</si>
  <si>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</si>
  <si>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</si>
  <si>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</si>
  <si>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</si>
  <si>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</si>
  <si>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</si>
  <si>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</si>
  <si>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</si>
  <si>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</si>
  <si>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</si>
  <si>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</si>
  <si>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</si>
  <si>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</si>
  <si>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</si>
  <si>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</si>
  <si>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</si>
  <si>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</si>
  <si>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</si>
  <si>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</si>
  <si>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</si>
  <si>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</si>
  <si>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</si>
  <si>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</si>
  <si>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</si>
  <si>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</si>
  <si>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</si>
  <si>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</si>
  <si>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</si>
  <si>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</si>
  <si>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</si>
  <si>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</si>
  <si>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</si>
  <si>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</si>
  <si>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</si>
  <si>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</si>
  <si>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</si>
  <si>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</si>
  <si>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</si>
  <si>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</si>
  <si>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</si>
  <si>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</si>
  <si>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</si>
  <si>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</si>
  <si>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</si>
  <si>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</si>
  <si>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</si>
  <si>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</si>
  <si>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</si>
  <si>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</si>
  <si>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</si>
  <si>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</si>
  <si>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</si>
  <si>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</si>
  <si>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</si>
  <si>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</si>
  <si>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</si>
  <si>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</si>
  <si>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</si>
  <si>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</si>
  <si>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</si>
  <si>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</si>
  <si>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</si>
  <si>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</si>
  <si>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</si>
  <si>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</si>
  <si>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</si>
  <si>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</si>
  <si>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</si>
  <si>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</si>
  <si>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</si>
  <si>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</si>
  <si>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</si>
  <si>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</si>
  <si>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</si>
  <si>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</si>
  <si>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</si>
  <si>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</si>
  <si>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</si>
  <si>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</si>
  <si>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</si>
  <si>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</si>
  <si>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</si>
  <si>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</si>
  <si>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</si>
  <si>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</si>
  <si>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t xml:space="preserve">     ACB             </t>
  </si>
  <si>
    <t>Tổng/Total</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</si>
  <si>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</si>
  <si>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</si>
  <si>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</si>
  <si>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</si>
  <si>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</si>
  <si>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BID             </t>
  </si>
  <si>
    <t xml:space="preserve">     HCM             </t>
  </si>
  <si>
    <t xml:space="preserve">     HDB             </t>
  </si>
  <si>
    <t xml:space="preserve">     VPB             </t>
  </si>
  <si>
    <t xml:space="preserve">     OCB             </t>
  </si>
  <si>
    <t xml:space="preserve">     TPB             </t>
  </si>
  <si>
    <t xml:space="preserve">     VIB             </t>
  </si>
  <si>
    <t>Năm 2024
Year 2024</t>
  </si>
  <si>
    <t>2246.10</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</si>
  <si>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</si>
  <si>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</si>
  <si>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</si>
  <si>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</si>
  <si>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</si>
  <si>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</si>
  <si>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</si>
  <si>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</si>
  <si>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</si>
  <si>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</si>
  <si>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</si>
  <si>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</si>
  <si>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</si>
  <si>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</si>
  <si>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</si>
  <si>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</si>
  <si>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</si>
  <si>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</si>
  <si>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KỲ BÁO CÁO/ THIS PERIOD
31/03/2024</t>
  </si>
  <si>
    <t xml:space="preserve">     CTG             </t>
  </si>
  <si>
    <t>Tổng các loại cổ phiếu
Total shares</t>
  </si>
  <si>
    <t>Trái phiếu
Bonds</t>
  </si>
  <si>
    <t>Các loại chứng khoán khác
Other sercurities</t>
  </si>
  <si>
    <t>Quyền mua
Rights</t>
  </si>
  <si>
    <t>Tổng các loại chứng khoán
Total securities</t>
  </si>
  <si>
    <t>Tiền gửi kỳ hạn dưới 3 tháng (1)
Deposit with term not more than three months</t>
  </si>
  <si>
    <t>Tháng 04 năm 2024/April 2024</t>
  </si>
  <si>
    <t>Tại ngày 30 tháng 4 năm 2024/ As at 30 April 2024</t>
  </si>
  <si>
    <t>Ngày 03 tháng 05 năm 2024
03 May 2024</t>
  </si>
  <si>
    <t>KỲ BÁO CÁO/ THIS PERIOD
30/04/2024</t>
  </si>
  <si>
    <t>Ngày 30 tháng 04 năm 2024
As at 30 April 2024</t>
  </si>
  <si>
    <t>Ngày 31 tháng 03 năm 2024
As at 31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</si>
</sst>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3" fillId="0" borderId="0" applyFont="0" applyFill="0" applyBorder="0" applyAlignment="0" applyProtection="0"/>
    <xf numFmtId="169" fontId="19" fillId="0" borderId="0" applyFont="0" applyFill="0" applyBorder="0" applyAlignment="0" applyProtection="0"/>
    <xf numFmtId="169" fontId="2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9" fontId="13" fillId="0" borderId="0" quotePrefix="1" applyFont="0" applyFill="0" applyBorder="0" applyAlignment="0">
      <protection locked="0"/>
    </xf>
    <xf numFmtId="9" fontId="23"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3" fontId="30" fillId="0" borderId="0" applyFont="0" applyFill="0" applyBorder="0" applyAlignment="0" applyProtection="0"/>
    <xf numFmtId="0" fontId="31" fillId="0" borderId="0" applyNumberFormat="0" applyFill="0" applyBorder="0" applyAlignment="0" applyProtection="0"/>
    <xf numFmtId="174" fontId="31" fillId="0" borderId="0" applyNumberFormat="0" applyFill="0" applyBorder="0" applyAlignment="0" applyProtection="0"/>
    <xf numFmtId="174" fontId="31" fillId="0" borderId="0" applyNumberFormat="0" applyFill="0" applyBorder="0" applyAlignment="0" applyProtection="0"/>
    <xf numFmtId="175" fontId="32" fillId="0" borderId="0" applyBorder="0"/>
    <xf numFmtId="0" fontId="13" fillId="0" borderId="0"/>
    <xf numFmtId="0" fontId="3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4" fillId="0" borderId="0" applyFont="0" applyFill="0" applyBorder="0" applyAlignment="0" applyProtection="0"/>
    <xf numFmtId="177" fontId="35" fillId="0" borderId="0" applyFont="0" applyFill="0" applyBorder="0" applyAlignment="0" applyProtection="0"/>
    <xf numFmtId="38" fontId="34" fillId="0" borderId="0" applyFont="0" applyFill="0" applyBorder="0" applyAlignment="0" applyProtection="0"/>
    <xf numFmtId="41" fontId="36" fillId="0" borderId="0" applyFont="0" applyFill="0" applyBorder="0" applyAlignment="0" applyProtection="0"/>
    <xf numFmtId="9" fontId="37" fillId="0" borderId="0" applyFont="0" applyFill="0" applyBorder="0" applyAlignment="0" applyProtection="0"/>
    <xf numFmtId="165" fontId="38" fillId="0" borderId="0" applyFont="0" applyFill="0" applyBorder="0" applyAlignment="0" applyProtection="0"/>
    <xf numFmtId="0" fontId="3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0" fillId="0" borderId="0"/>
    <xf numFmtId="0" fontId="13" fillId="0" borderId="0" applyNumberFormat="0" applyFill="0" applyBorder="0" applyAlignment="0" applyProtection="0"/>
    <xf numFmtId="0" fontId="41" fillId="0" borderId="0"/>
    <xf numFmtId="0" fontId="41" fillId="0" borderId="0"/>
    <xf numFmtId="0" fontId="42" fillId="0" borderId="0">
      <alignment vertical="top"/>
    </xf>
    <xf numFmtId="166" fontId="43" fillId="0" borderId="0" applyFont="0" applyFill="0" applyBorder="0" applyAlignment="0" applyProtection="0"/>
    <xf numFmtId="0" fontId="44" fillId="0" borderId="0" applyNumberFormat="0" applyFill="0" applyBorder="0" applyAlignment="0" applyProtection="0"/>
    <xf numFmtId="166"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66" fontId="43" fillId="0" borderId="0" applyFont="0" applyFill="0" applyBorder="0" applyAlignment="0" applyProtection="0"/>
    <xf numFmtId="178" fontId="43"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73" fontId="30" fillId="0" borderId="0" applyFont="0" applyFill="0" applyBorder="0" applyAlignment="0" applyProtection="0"/>
    <xf numFmtId="166" fontId="43" fillId="0" borderId="0" applyFont="0" applyFill="0" applyBorder="0" applyAlignment="0" applyProtection="0"/>
    <xf numFmtId="41"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0" fontId="44"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45" fillId="0" borderId="0"/>
    <xf numFmtId="0" fontId="46" fillId="16" borderId="0"/>
    <xf numFmtId="9" fontId="47" fillId="0" borderId="0" applyBorder="0" applyAlignment="0" applyProtection="0"/>
    <xf numFmtId="0" fontId="48" fillId="16" borderId="0"/>
    <xf numFmtId="0" fontId="18" fillId="0" borderId="0"/>
    <xf numFmtId="174" fontId="49" fillId="17" borderId="0" applyNumberFormat="0" applyBorder="0" applyAlignment="0" applyProtection="0"/>
    <xf numFmtId="0" fontId="11" fillId="4" borderId="0" applyNumberFormat="0" applyBorder="0" applyAlignment="0" applyProtection="0"/>
    <xf numFmtId="174" fontId="49" fillId="18" borderId="0" applyNumberFormat="0" applyBorder="0" applyAlignment="0" applyProtection="0"/>
    <xf numFmtId="0" fontId="11" fillId="6" borderId="0" applyNumberFormat="0" applyBorder="0" applyAlignment="0" applyProtection="0"/>
    <xf numFmtId="174" fontId="49" fillId="19" borderId="0" applyNumberFormat="0" applyBorder="0" applyAlignment="0" applyProtection="0"/>
    <xf numFmtId="0" fontId="11" fillId="8" borderId="0" applyNumberFormat="0" applyBorder="0" applyAlignment="0" applyProtection="0"/>
    <xf numFmtId="174" fontId="49" fillId="20" borderId="0" applyNumberFormat="0" applyBorder="0" applyAlignment="0" applyProtection="0"/>
    <xf numFmtId="0" fontId="11" fillId="10" borderId="0" applyNumberFormat="0" applyBorder="0" applyAlignment="0" applyProtection="0"/>
    <xf numFmtId="174" fontId="49" fillId="21" borderId="0" applyNumberFormat="0" applyBorder="0" applyAlignment="0" applyProtection="0"/>
    <xf numFmtId="0" fontId="11" fillId="12" borderId="0" applyNumberFormat="0" applyBorder="0" applyAlignment="0" applyProtection="0"/>
    <xf numFmtId="174" fontId="49" fillId="22" borderId="0" applyNumberFormat="0" applyBorder="0" applyAlignment="0" applyProtection="0"/>
    <xf numFmtId="0" fontId="11" fillId="14" borderId="0" applyNumberFormat="0" applyBorder="0" applyAlignment="0" applyProtection="0"/>
    <xf numFmtId="0" fontId="50" fillId="16" borderId="0"/>
    <xf numFmtId="0" fontId="51" fillId="0" borderId="0"/>
    <xf numFmtId="0" fontId="52" fillId="0" borderId="0">
      <alignment wrapText="1"/>
    </xf>
    <xf numFmtId="174" fontId="49" fillId="23" borderId="0" applyNumberFormat="0" applyBorder="0" applyAlignment="0" applyProtection="0"/>
    <xf numFmtId="0" fontId="11" fillId="5" borderId="0" applyNumberFormat="0" applyBorder="0" applyAlignment="0" applyProtection="0"/>
    <xf numFmtId="174" fontId="49" fillId="24" borderId="0" applyNumberFormat="0" applyBorder="0" applyAlignment="0" applyProtection="0"/>
    <xf numFmtId="0" fontId="11" fillId="7" borderId="0" applyNumberFormat="0" applyBorder="0" applyAlignment="0" applyProtection="0"/>
    <xf numFmtId="174" fontId="49" fillId="25" borderId="0" applyNumberFormat="0" applyBorder="0" applyAlignment="0" applyProtection="0"/>
    <xf numFmtId="0" fontId="11" fillId="9" borderId="0" applyNumberFormat="0" applyBorder="0" applyAlignment="0" applyProtection="0"/>
    <xf numFmtId="174" fontId="49" fillId="20" borderId="0" applyNumberFormat="0" applyBorder="0" applyAlignment="0" applyProtection="0"/>
    <xf numFmtId="0" fontId="11" fillId="11" borderId="0" applyNumberFormat="0" applyBorder="0" applyAlignment="0" applyProtection="0"/>
    <xf numFmtId="174" fontId="49" fillId="23" borderId="0" applyNumberFormat="0" applyBorder="0" applyAlignment="0" applyProtection="0"/>
    <xf numFmtId="0" fontId="11" fillId="13" borderId="0" applyNumberFormat="0" applyBorder="0" applyAlignment="0" applyProtection="0"/>
    <xf numFmtId="174" fontId="49" fillId="26" borderId="0" applyNumberFormat="0" applyBorder="0" applyAlignment="0" applyProtection="0"/>
    <xf numFmtId="0" fontId="11" fillId="15" borderId="0" applyNumberFormat="0" applyBorder="0" applyAlignment="0" applyProtection="0"/>
    <xf numFmtId="174" fontId="53" fillId="27" borderId="0" applyNumberFormat="0" applyBorder="0" applyAlignment="0" applyProtection="0"/>
    <xf numFmtId="174" fontId="53" fillId="24" borderId="0" applyNumberFormat="0" applyBorder="0" applyAlignment="0" applyProtection="0"/>
    <xf numFmtId="174" fontId="53" fillId="25"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0" borderId="0" applyNumberFormat="0" applyBorder="0" applyAlignment="0" applyProtection="0"/>
    <xf numFmtId="174" fontId="53" fillId="31" borderId="0" applyNumberFormat="0" applyBorder="0" applyAlignment="0" applyProtection="0"/>
    <xf numFmtId="174" fontId="53" fillId="32" borderId="0" applyNumberFormat="0" applyBorder="0" applyAlignment="0" applyProtection="0"/>
    <xf numFmtId="174" fontId="53" fillId="33"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4" borderId="0" applyNumberFormat="0" applyBorder="0" applyAlignment="0" applyProtection="0"/>
    <xf numFmtId="0" fontId="54" fillId="0" borderId="0" applyNumberFormat="0" applyAlignment="0"/>
    <xf numFmtId="182" fontId="13" fillId="0" borderId="0" applyFont="0" applyFill="0" applyBorder="0" applyAlignment="0" applyProtection="0"/>
    <xf numFmtId="0" fontId="55" fillId="0" borderId="0" applyFont="0" applyFill="0" applyBorder="0" applyAlignment="0" applyProtection="0"/>
    <xf numFmtId="183" fontId="56" fillId="0" borderId="0" applyFont="0" applyFill="0" applyBorder="0" applyAlignment="0" applyProtection="0"/>
    <xf numFmtId="184" fontId="13" fillId="0" borderId="0" applyFont="0" applyFill="0" applyBorder="0" applyAlignment="0" applyProtection="0"/>
    <xf numFmtId="0" fontId="55" fillId="0" borderId="0" applyFont="0" applyFill="0" applyBorder="0" applyAlignment="0" applyProtection="0"/>
    <xf numFmtId="184" fontId="13" fillId="0" borderId="0" applyFont="0" applyFill="0" applyBorder="0" applyAlignment="0" applyProtection="0"/>
    <xf numFmtId="0" fontId="57" fillId="0" borderId="0">
      <alignment horizontal="center" wrapText="1"/>
      <protection locked="0"/>
    </xf>
    <xf numFmtId="185" fontId="58" fillId="0" borderId="0" applyFont="0" applyFill="0" applyBorder="0" applyAlignment="0" applyProtection="0"/>
    <xf numFmtId="0" fontId="55" fillId="0" borderId="0" applyFont="0" applyFill="0" applyBorder="0" applyAlignment="0" applyProtection="0"/>
    <xf numFmtId="185" fontId="58" fillId="0" borderId="0" applyFont="0" applyFill="0" applyBorder="0" applyAlignment="0" applyProtection="0"/>
    <xf numFmtId="186" fontId="58" fillId="0" borderId="0" applyFont="0" applyFill="0" applyBorder="0" applyAlignment="0" applyProtection="0"/>
    <xf numFmtId="0" fontId="55" fillId="0" borderId="0" applyFont="0" applyFill="0" applyBorder="0" applyAlignment="0" applyProtection="0"/>
    <xf numFmtId="186" fontId="58" fillId="0" borderId="0" applyFont="0" applyFill="0" applyBorder="0" applyAlignment="0" applyProtection="0"/>
    <xf numFmtId="173" fontId="30" fillId="0" borderId="0" applyFont="0" applyFill="0" applyBorder="0" applyAlignment="0" applyProtection="0"/>
    <xf numFmtId="174" fontId="59" fillId="18" borderId="0" applyNumberFormat="0" applyBorder="0" applyAlignment="0" applyProtection="0"/>
    <xf numFmtId="0" fontId="55" fillId="0" borderId="0"/>
    <xf numFmtId="0" fontId="45" fillId="0" borderId="0"/>
    <xf numFmtId="0" fontId="55" fillId="0" borderId="0"/>
    <xf numFmtId="37" fontId="60" fillId="0" borderId="0"/>
    <xf numFmtId="177" fontId="13" fillId="0" borderId="0" applyFont="0" applyFill="0" applyBorder="0" applyAlignment="0" applyProtection="0"/>
    <xf numFmtId="187" fontId="13" fillId="0" borderId="0" applyFont="0" applyFill="0" applyBorder="0" applyAlignment="0" applyProtection="0"/>
    <xf numFmtId="175" fontId="32" fillId="0" borderId="0" applyFill="0"/>
    <xf numFmtId="188" fontId="32" fillId="0" borderId="0" applyNumberFormat="0" applyFill="0" applyBorder="0" applyAlignment="0">
      <alignment horizontal="center"/>
    </xf>
    <xf numFmtId="0" fontId="61" fillId="0" borderId="0" applyNumberFormat="0" applyFill="0">
      <alignment horizontal="center" vertical="center" wrapText="1"/>
    </xf>
    <xf numFmtId="175" fontId="32" fillId="0" borderId="9" applyFill="0" applyBorder="0"/>
    <xf numFmtId="167" fontId="32" fillId="0" borderId="0" applyAlignment="0"/>
    <xf numFmtId="0" fontId="61" fillId="0" borderId="0" applyFill="0" applyBorder="0">
      <alignment horizontal="center" vertical="center"/>
    </xf>
    <xf numFmtId="0" fontId="61" fillId="0" borderId="0" applyFill="0" applyBorder="0">
      <alignment horizontal="center" vertical="center"/>
    </xf>
    <xf numFmtId="175"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5"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5"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5"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9" fontId="13" fillId="0" borderId="0" applyFill="0" applyBorder="0" applyAlignment="0"/>
    <xf numFmtId="174" fontId="65" fillId="16" borderId="10" applyNumberFormat="0" applyAlignment="0" applyProtection="0"/>
    <xf numFmtId="0" fontId="66" fillId="0" borderId="0"/>
    <xf numFmtId="190" fontId="43" fillId="0" borderId="0" applyFont="0" applyFill="0" applyBorder="0" applyAlignment="0" applyProtection="0"/>
    <xf numFmtId="174" fontId="67" fillId="35" borderId="11" applyNumberFormat="0" applyAlignment="0" applyProtection="0"/>
    <xf numFmtId="1" fontId="68"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2"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1" fontId="45" fillId="0" borderId="0"/>
    <xf numFmtId="191" fontId="45" fillId="0" borderId="0"/>
    <xf numFmtId="192" fontId="69" fillId="0" borderId="0"/>
    <xf numFmtId="3" fontId="13" fillId="0" borderId="0" applyFont="0" applyFill="0" applyBorder="0" applyAlignment="0" applyProtection="0"/>
    <xf numFmtId="3" fontId="13" fillId="0" borderId="0" applyFont="0" applyFill="0" applyBorder="0" applyAlignment="0" applyProtection="0"/>
    <xf numFmtId="0" fontId="70" fillId="0" borderId="0" applyNumberFormat="0" applyAlignment="0">
      <alignment horizontal="left"/>
    </xf>
    <xf numFmtId="0" fontId="71" fillId="0" borderId="0" applyNumberFormat="0" applyAlignment="0"/>
    <xf numFmtId="193" fontId="72"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43" fillId="0" borderId="12">
      <alignment horizontal="left"/>
    </xf>
    <xf numFmtId="0" fontId="73" fillId="0" borderId="0" applyNumberFormat="0" applyAlignment="0">
      <alignment horizontal="left"/>
    </xf>
    <xf numFmtId="199" fontId="18" fillId="0" borderId="0" applyFont="0" applyFill="0" applyBorder="0" applyAlignment="0" applyProtection="0"/>
    <xf numFmtId="200" fontId="13" fillId="0" borderId="0" applyFont="0" applyFill="0" applyBorder="0" applyAlignment="0" applyProtection="0"/>
    <xf numFmtId="174" fontId="74"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18" fillId="0" borderId="13" applyFont="0" applyFill="0" applyBorder="0" applyProtection="0"/>
    <xf numFmtId="174"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4"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4"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81" fillId="0" borderId="19" applyNumberFormat="0" applyFill="0" applyAlignment="0" applyProtection="0"/>
    <xf numFmtId="174" fontId="81" fillId="0" borderId="0" applyNumberFormat="0" applyFill="0" applyBorder="0" applyAlignment="0" applyProtection="0"/>
    <xf numFmtId="14" fontId="31" fillId="21" borderId="16">
      <alignment horizontal="center" vertical="center" wrapText="1"/>
    </xf>
    <xf numFmtId="202" fontId="82" fillId="0" borderId="0">
      <protection locked="0"/>
    </xf>
    <xf numFmtId="202"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4"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9" fontId="88" fillId="37" borderId="0"/>
    <xf numFmtId="0" fontId="57" fillId="0" borderId="0" applyNumberFormat="0" applyFont="0" applyBorder="0" applyAlignment="0"/>
    <xf numFmtId="174" fontId="89" fillId="0" borderId="20" applyNumberFormat="0" applyFill="0" applyAlignment="0" applyProtection="0"/>
    <xf numFmtId="189" fontId="88" fillId="38" borderId="0"/>
    <xf numFmtId="38" fontId="41" fillId="0" borderId="0" applyFont="0" applyFill="0" applyBorder="0" applyAlignment="0" applyProtection="0"/>
    <xf numFmtId="40" fontId="41"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0" fillId="0" borderId="16"/>
    <xf numFmtId="203" fontId="91" fillId="0" borderId="21"/>
    <xf numFmtId="173" fontId="13" fillId="0" borderId="0" applyFont="0" applyFill="0" applyBorder="0" applyAlignment="0" applyProtection="0"/>
    <xf numFmtId="204" fontId="13" fillId="0" borderId="0" applyFont="0" applyFill="0" applyBorder="0" applyAlignment="0" applyProtection="0"/>
    <xf numFmtId="205" fontId="41" fillId="0" borderId="0" applyFont="0" applyFill="0" applyBorder="0" applyAlignment="0" applyProtection="0"/>
    <xf numFmtId="206" fontId="41"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0" fontId="92" fillId="0" borderId="0" applyNumberFormat="0" applyFont="0" applyFill="0" applyAlignment="0"/>
    <xf numFmtId="174"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9"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11" fillId="0" borderId="0"/>
    <xf numFmtId="0" fontId="11" fillId="0" borderId="0"/>
    <xf numFmtId="0" fontId="11" fillId="0" borderId="0"/>
    <xf numFmtId="0" fontId="11" fillId="0" borderId="0"/>
    <xf numFmtId="0" fontId="11" fillId="0" borderId="0"/>
    <xf numFmtId="174" fontId="13" fillId="0" borderId="0" applyNumberFormat="0" applyFill="0" applyBorder="0" applyAlignment="0" applyProtection="0"/>
    <xf numFmtId="0" fontId="11" fillId="0" borderId="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3" fillId="0" borderId="0"/>
    <xf numFmtId="0" fontId="42"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7" fillId="0" borderId="0">
      <alignment horizontal="right"/>
    </xf>
    <xf numFmtId="40" fontId="98" fillId="0" borderId="0">
      <alignment horizontal="center" wrapText="1"/>
    </xf>
    <xf numFmtId="174" fontId="42"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5" fontId="57" fillId="0" borderId="0" applyBorder="0" applyAlignment="0"/>
    <xf numFmtId="0" fontId="99" fillId="0" borderId="0"/>
    <xf numFmtId="210" fontId="43" fillId="0" borderId="0" applyFont="0" applyFill="0" applyBorder="0" applyAlignment="0" applyProtection="0"/>
    <xf numFmtId="211" fontId="43" fillId="0" borderId="0" applyFont="0" applyFill="0" applyBorder="0" applyAlignment="0" applyProtection="0"/>
    <xf numFmtId="0" fontId="13" fillId="0" borderId="0" applyFont="0" applyFill="0" applyBorder="0" applyAlignment="0" applyProtection="0"/>
    <xf numFmtId="0" fontId="45" fillId="0" borderId="0"/>
    <xf numFmtId="174" fontId="100" fillId="16" borderId="23" applyNumberFormat="0" applyAlignment="0" applyProtection="0"/>
    <xf numFmtId="14" fontId="57"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24" applyNumberFormat="0" applyBorder="0"/>
    <xf numFmtId="164"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5"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5"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5"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5"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3"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5"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13" fontId="13" fillId="0" borderId="0" applyNumberFormat="0" applyFill="0" applyBorder="0" applyAlignment="0" applyProtection="0">
      <alignment horizontal="left"/>
    </xf>
    <xf numFmtId="214" fontId="109" fillId="0" borderId="0" applyFont="0" applyFill="0" applyBorder="0" applyAlignment="0" applyProtection="0"/>
    <xf numFmtId="0" fontId="41" fillId="0" borderId="0" applyFont="0" applyFill="0" applyBorder="0" applyAlignment="0" applyProtection="0"/>
    <xf numFmtId="0" fontId="13" fillId="0" borderId="0"/>
    <xf numFmtId="215" fontId="72" fillId="0" borderId="0" applyFont="0" applyFill="0" applyBorder="0" applyAlignment="0" applyProtection="0"/>
    <xf numFmtId="179" fontId="43" fillId="0" borderId="0" applyFont="0" applyFill="0" applyBorder="0" applyAlignment="0" applyProtection="0"/>
    <xf numFmtId="166"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6" fontId="72" fillId="0" borderId="3">
      <alignment horizontal="right" vertical="center"/>
    </xf>
    <xf numFmtId="216" fontId="72" fillId="0" borderId="3">
      <alignment horizontal="right" vertical="center"/>
    </xf>
    <xf numFmtId="216" fontId="72" fillId="0" borderId="3">
      <alignment horizontal="right" vertical="center"/>
    </xf>
    <xf numFmtId="217"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4" fontId="116" fillId="0" borderId="0" applyNumberFormat="0" applyFill="0" applyBorder="0" applyAlignment="0" applyProtection="0"/>
    <xf numFmtId="0" fontId="13" fillId="0" borderId="9" applyNumberFormat="0" applyFont="0" applyFill="0" applyAlignment="0" applyProtection="0"/>
    <xf numFmtId="174" fontId="117"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7" fontId="72" fillId="0" borderId="0"/>
    <xf numFmtId="218" fontId="72" fillId="0" borderId="1"/>
    <xf numFmtId="0" fontId="118" fillId="42" borderId="1">
      <alignment horizontal="left" vertical="center"/>
    </xf>
    <xf numFmtId="164" fontId="119" fillId="0" borderId="5">
      <alignment horizontal="left" vertical="top"/>
    </xf>
    <xf numFmtId="164" fontId="44" fillId="0" borderId="30">
      <alignment horizontal="left" vertical="top"/>
    </xf>
    <xf numFmtId="164" fontId="44" fillId="0" borderId="30">
      <alignment horizontal="left" vertical="top"/>
    </xf>
    <xf numFmtId="0" fontId="120" fillId="0" borderId="30">
      <alignment horizontal="left" vertical="center"/>
    </xf>
    <xf numFmtId="219" fontId="13" fillId="0" borderId="0" applyFont="0" applyFill="0" applyBorder="0" applyAlignment="0" applyProtection="0"/>
    <xf numFmtId="220" fontId="13" fillId="0" borderId="0" applyFont="0" applyFill="0" applyBorder="0" applyAlignment="0" applyProtection="0"/>
    <xf numFmtId="174" fontId="121" fillId="0" borderId="0" applyNumberFormat="0" applyFill="0" applyBorder="0" applyAlignment="0" applyProtection="0"/>
    <xf numFmtId="0" fontId="122" fillId="0" borderId="0">
      <alignment vertical="center"/>
    </xf>
    <xf numFmtId="166" fontId="123" fillId="0" borderId="0" applyFont="0" applyFill="0" applyBorder="0" applyAlignment="0" applyProtection="0"/>
    <xf numFmtId="168"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21" fontId="128" fillId="0" borderId="0" applyFont="0" applyFill="0" applyBorder="0" applyAlignment="0" applyProtection="0"/>
    <xf numFmtId="222" fontId="13"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0" fillId="0" borderId="0"/>
    <xf numFmtId="0" fontId="92" fillId="0" borderId="0"/>
    <xf numFmtId="187" fontId="131"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0" fontId="131" fillId="0" borderId="0"/>
    <xf numFmtId="186" fontId="13" fillId="0" borderId="0" applyFont="0" applyFill="0" applyBorder="0" applyAlignment="0" applyProtection="0"/>
    <xf numFmtId="185" fontId="13" fillId="0" borderId="0" applyFont="0" applyFill="0" applyBorder="0" applyAlignment="0" applyProtection="0"/>
    <xf numFmtId="0" fontId="132" fillId="0" borderId="0"/>
    <xf numFmtId="173" fontId="36" fillId="0" borderId="0" applyFont="0" applyFill="0" applyBorder="0" applyAlignment="0" applyProtection="0"/>
    <xf numFmtId="205" fontId="38" fillId="0" borderId="0" applyFont="0" applyFill="0" applyBorder="0" applyAlignment="0" applyProtection="0"/>
    <xf numFmtId="204" fontId="36"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3" fillId="0" borderId="0" applyNumberFormat="0" applyFill="0" applyBorder="0" applyAlignment="0" applyProtection="0"/>
    <xf numFmtId="0" fontId="134" fillId="0" borderId="31" applyNumberFormat="0" applyFill="0" applyAlignment="0" applyProtection="0"/>
    <xf numFmtId="0" fontId="135" fillId="0" borderId="32" applyNumberFormat="0" applyFill="0" applyAlignment="0" applyProtection="0"/>
    <xf numFmtId="0" fontId="136" fillId="0" borderId="33"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4" applyNumberFormat="0" applyAlignment="0" applyProtection="0"/>
    <xf numFmtId="0" fontId="141" fillId="47" borderId="35" applyNumberFormat="0" applyAlignment="0" applyProtection="0"/>
    <xf numFmtId="0" fontId="142" fillId="47" borderId="34" applyNumberFormat="0" applyAlignment="0" applyProtection="0"/>
    <xf numFmtId="0" fontId="143" fillId="0" borderId="36" applyNumberFormat="0" applyFill="0" applyAlignment="0" applyProtection="0"/>
    <xf numFmtId="0" fontId="144" fillId="48" borderId="37"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4" fillId="0" borderId="38" applyNumberFormat="0" applyFill="0" applyAlignment="0" applyProtection="0"/>
    <xf numFmtId="0" fontId="146"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6" fillId="60" borderId="0" applyNumberFormat="0" applyBorder="0" applyAlignment="0" applyProtection="0"/>
    <xf numFmtId="0" fontId="97"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7" fillId="0" borderId="0">
      <alignment vertical="top"/>
    </xf>
    <xf numFmtId="0" fontId="9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7" fillId="0" borderId="0">
      <alignment vertical="top"/>
    </xf>
    <xf numFmtId="0" fontId="9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7" fillId="0" borderId="0" applyNumberFormat="0" applyFill="0" applyBorder="0" applyAlignment="0" applyProtection="0"/>
    <xf numFmtId="0" fontId="15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8" fillId="0" borderId="0" applyNumberFormat="0" applyFill="0" applyBorder="0" applyAlignment="0" applyProtection="0"/>
    <xf numFmtId="0" fontId="157" fillId="0" borderId="0">
      <alignment vertical="top"/>
    </xf>
    <xf numFmtId="0" fontId="1" fillId="0" borderId="0"/>
    <xf numFmtId="43" fontId="1" fillId="0" borderId="0" applyFont="0" applyFill="0" applyBorder="0" applyAlignment="0" applyProtection="0"/>
  </cellStyleXfs>
  <cellXfs count="491">
    <xf numFmtId="0" fontId="0" fillId="0" borderId="0" xfId="0"/>
    <xf numFmtId="0" fontId="17" fillId="2" borderId="0" xfId="0" applyFont="1" applyFill="1"/>
    <xf numFmtId="10" fontId="17" fillId="2" borderId="1" xfId="30" applyNumberFormat="1" applyFont="1" applyFill="1" applyBorder="1" applyAlignment="1">
      <alignment horizontal="left" vertical="center" wrapText="1"/>
    </xf>
    <xf numFmtId="49" fontId="17" fillId="2" borderId="1" xfId="30" applyNumberFormat="1" applyFont="1" applyFill="1" applyBorder="1" applyAlignment="1">
      <alignment horizontal="center" vertical="center" wrapText="1"/>
    </xf>
    <xf numFmtId="49" fontId="17" fillId="2" borderId="1" xfId="30" applyNumberFormat="1" applyFont="1" applyFill="1" applyBorder="1" applyAlignment="1">
      <alignment horizontal="left" vertical="center" wrapText="1"/>
    </xf>
    <xf numFmtId="14" fontId="16" fillId="2" borderId="1" xfId="30" applyNumberFormat="1" applyFont="1" applyFill="1" applyBorder="1" applyAlignment="1">
      <alignment horizontal="left" vertical="center" wrapText="1"/>
    </xf>
    <xf numFmtId="10" fontId="16" fillId="2" borderId="1" xfId="30" applyNumberFormat="1" applyFont="1" applyFill="1" applyBorder="1" applyAlignment="1">
      <alignment horizontal="left" vertical="center" wrapText="1"/>
    </xf>
    <xf numFmtId="0" fontId="21" fillId="2" borderId="0" xfId="0" applyFont="1" applyFill="1" applyAlignment="1">
      <alignment horizontal="center" vertical="center"/>
    </xf>
    <xf numFmtId="0" fontId="22" fillId="2" borderId="0" xfId="0" applyFont="1" applyFill="1" applyAlignment="1">
      <alignment vertical="center"/>
    </xf>
    <xf numFmtId="49" fontId="17" fillId="2" borderId="1" xfId="49" applyNumberFormat="1" applyFont="1" applyFill="1" applyBorder="1" applyAlignment="1">
      <alignment horizontal="center" vertical="center" wrapText="1"/>
    </xf>
    <xf numFmtId="49" fontId="17" fillId="2" borderId="1" xfId="49" applyNumberFormat="1" applyFont="1" applyFill="1" applyBorder="1" applyAlignment="1">
      <alignment horizontal="left" vertical="center" wrapText="1"/>
    </xf>
    <xf numFmtId="0" fontId="16" fillId="2" borderId="0" xfId="43" applyFont="1" applyFill="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lignment horizontal="left" vertical="center" wrapText="1"/>
    </xf>
    <xf numFmtId="49" fontId="16" fillId="2" borderId="1" xfId="19" applyNumberFormat="1" applyFont="1" applyFill="1" applyBorder="1" applyAlignment="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xf numFmtId="170" fontId="17" fillId="2" borderId="0" xfId="1" applyNumberFormat="1" applyFont="1" applyFill="1" applyBorder="1">
      <protection locked="0"/>
    </xf>
    <xf numFmtId="170" fontId="16" fillId="2" borderId="0" xfId="1" applyNumberFormat="1" applyFont="1" applyFill="1" applyBorder="1">
      <protection locked="0"/>
    </xf>
    <xf numFmtId="0" fontId="17" fillId="2" borderId="2" xfId="0" applyFont="1" applyFill="1" applyBorder="1"/>
    <xf numFmtId="170" fontId="17" fillId="2" borderId="2" xfId="1" applyNumberFormat="1" applyFont="1" applyFill="1" applyBorder="1">
      <protection locked="0"/>
    </xf>
    <xf numFmtId="0" fontId="26" fillId="2" borderId="0" xfId="30" applyFont="1" applyFill="1" applyAlignment="1">
      <alignment horizontal="center"/>
    </xf>
    <xf numFmtId="0" fontId="26" fillId="2" borderId="0" xfId="30" applyFont="1" applyFill="1"/>
    <xf numFmtId="0" fontId="17" fillId="2" borderId="0" xfId="30" applyFont="1" applyFill="1"/>
    <xf numFmtId="170" fontId="17" fillId="2" borderId="0" xfId="1" applyNumberFormat="1" applyFont="1" applyFill="1">
      <protection locked="0"/>
    </xf>
    <xf numFmtId="170" fontId="16" fillId="2" borderId="0" xfId="1" applyNumberFormat="1" applyFont="1" applyFill="1">
      <protection locked="0"/>
    </xf>
    <xf numFmtId="0" fontId="15" fillId="2" borderId="0" xfId="0" applyFont="1" applyFill="1"/>
    <xf numFmtId="170" fontId="15" fillId="2" borderId="0" xfId="1" applyNumberFormat="1" applyFont="1" applyFill="1">
      <protection locked="0"/>
    </xf>
    <xf numFmtId="0" fontId="16" fillId="2" borderId="1" xfId="19" applyFont="1" applyFill="1" applyBorder="1" applyAlignment="1">
      <alignment horizontal="center" vertical="center" wrapText="1"/>
    </xf>
    <xf numFmtId="170" fontId="61" fillId="2" borderId="0" xfId="6" applyNumberFormat="1" applyFont="1" applyFill="1" applyAlignment="1" applyProtection="1">
      <alignment horizontal="center" vertical="center"/>
      <protection locked="0"/>
    </xf>
    <xf numFmtId="0" fontId="17" fillId="2" borderId="0" xfId="43" applyFont="1" applyFill="1" applyAlignment="1">
      <alignment vertical="center"/>
    </xf>
    <xf numFmtId="0" fontId="15" fillId="2" borderId="0" xfId="43" applyFont="1" applyFill="1" applyAlignment="1">
      <alignment vertical="center"/>
    </xf>
    <xf numFmtId="0" fontId="16" fillId="2" borderId="8" xfId="43" applyFont="1" applyFill="1" applyBorder="1" applyAlignment="1">
      <alignment vertical="center"/>
    </xf>
    <xf numFmtId="0" fontId="16" fillId="2" borderId="8" xfId="43" applyFont="1" applyFill="1" applyBorder="1" applyAlignment="1">
      <alignment horizontal="right" vertical="center"/>
    </xf>
    <xf numFmtId="0" fontId="16" fillId="2" borderId="0" xfId="43" applyFont="1" applyFill="1" applyAlignment="1">
      <alignment horizontal="right" vertical="center"/>
    </xf>
    <xf numFmtId="170" fontId="16" fillId="2" borderId="0" xfId="237" applyNumberFormat="1"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Alignment="1">
      <alignment vertical="center"/>
    </xf>
    <xf numFmtId="170" fontId="16" fillId="2" borderId="0" xfId="237" applyNumberFormat="1" applyFont="1" applyFill="1" applyBorder="1" applyAlignment="1">
      <alignment horizontal="left" vertical="center"/>
    </xf>
    <xf numFmtId="0" fontId="16" fillId="2" borderId="0" xfId="48" applyFont="1" applyFill="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6" fillId="2" borderId="1" xfId="48" applyFont="1" applyFill="1" applyBorder="1" applyAlignment="1">
      <alignment horizontal="center" vertical="center" wrapText="1"/>
    </xf>
    <xf numFmtId="0" fontId="16" fillId="2" borderId="1" xfId="48" applyFont="1" applyFill="1" applyBorder="1" applyAlignment="1">
      <alignment horizontal="left" vertical="center" wrapText="1"/>
    </xf>
    <xf numFmtId="3" fontId="16" fillId="2" borderId="1" xfId="48" applyNumberFormat="1" applyFont="1" applyFill="1" applyBorder="1" applyAlignment="1">
      <alignment horizontal="right" vertical="center" wrapText="1"/>
    </xf>
    <xf numFmtId="0" fontId="16" fillId="2" borderId="0" xfId="48" applyFont="1" applyFill="1" applyAlignment="1">
      <alignment horizontal="left" vertical="center" wrapText="1"/>
    </xf>
    <xf numFmtId="0" fontId="17" fillId="2" borderId="1" xfId="48" applyFont="1" applyFill="1" applyBorder="1" applyAlignment="1">
      <alignment horizontal="left" vertical="center" wrapText="1"/>
    </xf>
    <xf numFmtId="0" fontId="16" fillId="2" borderId="1" xfId="48" applyFont="1" applyFill="1" applyBorder="1" applyAlignment="1">
      <alignment horizontal="right" vertical="center" wrapText="1"/>
    </xf>
    <xf numFmtId="0" fontId="26" fillId="2" borderId="0" xfId="48" applyFont="1" applyFill="1"/>
    <xf numFmtId="0" fontId="26"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6" fillId="2" borderId="1" xfId="48" applyNumberFormat="1" applyFont="1" applyFill="1" applyBorder="1" applyAlignment="1">
      <alignment horizontal="right" vertical="center" wrapText="1"/>
    </xf>
    <xf numFmtId="0" fontId="27" fillId="2" borderId="0" xfId="48" applyFont="1" applyFill="1"/>
    <xf numFmtId="0" fontId="17" fillId="2" borderId="1" xfId="48" applyFont="1" applyFill="1" applyBorder="1" applyAlignment="1">
      <alignment horizontal="right" vertical="center" wrapText="1"/>
    </xf>
    <xf numFmtId="170" fontId="26" fillId="2" borderId="0" xfId="48" applyNumberFormat="1" applyFont="1" applyFill="1"/>
    <xf numFmtId="0" fontId="16" fillId="2" borderId="1" xfId="19" applyFont="1" applyFill="1" applyBorder="1" applyAlignment="1">
      <alignment horizontal="left" vertical="center" wrapText="1"/>
    </xf>
    <xf numFmtId="3" fontId="16" fillId="2" borderId="1" xfId="19" applyNumberFormat="1" applyFont="1" applyFill="1" applyBorder="1" applyAlignment="1">
      <alignment horizontal="right" vertical="center" wrapText="1"/>
    </xf>
    <xf numFmtId="0" fontId="16" fillId="2" borderId="1" xfId="19" applyFont="1" applyFill="1" applyBorder="1" applyAlignment="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Font="1" applyFill="1" applyAlignment="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7" fillId="2" borderId="8" xfId="48" applyFont="1" applyFill="1" applyBorder="1"/>
    <xf numFmtId="170" fontId="16" fillId="2" borderId="8" xfId="1" applyNumberFormat="1" applyFont="1" applyFill="1" applyBorder="1" applyAlignment="1">
      <alignment horizontal="left"/>
      <protection locked="0"/>
    </xf>
    <xf numFmtId="170" fontId="16" fillId="2" borderId="0"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2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5"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22" applyFont="1" applyFill="1" applyAlignment="1">
      <alignment vertical="center"/>
    </xf>
    <xf numFmtId="170" fontId="16" fillId="2" borderId="8" xfId="1" applyNumberFormat="1" applyFont="1" applyFill="1" applyBorder="1" applyAlignment="1">
      <protection locked="0"/>
    </xf>
    <xf numFmtId="169" fontId="17" fillId="2" borderId="0" xfId="237" applyFont="1" applyFill="1"/>
    <xf numFmtId="169" fontId="17" fillId="2" borderId="0" xfId="237" applyFont="1" applyFill="1" applyAlignment="1">
      <alignment vertical="center"/>
    </xf>
    <xf numFmtId="3" fontId="28" fillId="2" borderId="0" xfId="496" applyNumberFormat="1" applyFont="1" applyFill="1" applyAlignment="1">
      <alignment vertical="center" wrapText="1"/>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6"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Alignment="1">
      <alignment horizontal="center" vertical="center"/>
    </xf>
    <xf numFmtId="49" fontId="16" fillId="2" borderId="0" xfId="19" applyNumberFormat="1" applyFont="1" applyFill="1" applyAlignment="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lignment horizontal="center" vertical="center" wrapText="1"/>
    </xf>
    <xf numFmtId="0" fontId="17" fillId="2" borderId="1" xfId="49" applyFont="1" applyFill="1" applyBorder="1" applyAlignment="1">
      <alignment horizontal="left" vertical="center" wrapText="1"/>
    </xf>
    <xf numFmtId="0" fontId="17" fillId="2" borderId="0" xfId="49" applyFont="1" applyFill="1" applyAlignment="1">
      <alignment horizontal="center"/>
    </xf>
    <xf numFmtId="0" fontId="17" fillId="2" borderId="0" xfId="49" applyFont="1" applyFill="1"/>
    <xf numFmtId="170" fontId="16" fillId="2" borderId="0" xfId="50" applyNumberFormat="1" applyFont="1" applyFill="1" applyAlignment="1">
      <alignment horizontal="right"/>
      <protection locked="0"/>
    </xf>
    <xf numFmtId="170" fontId="15" fillId="2" borderId="0" xfId="50" applyNumberFormat="1" applyFont="1" applyFill="1" applyAlignment="1">
      <alignment horizontal="right"/>
      <protection locked="0"/>
    </xf>
    <xf numFmtId="0" fontId="26" fillId="2" borderId="0" xfId="49" applyFont="1" applyFill="1"/>
    <xf numFmtId="170" fontId="17" fillId="2" borderId="0" xfId="50" applyNumberFormat="1" applyFont="1" applyFill="1" applyAlignment="1">
      <alignment horizontal="right"/>
      <protection locked="0"/>
    </xf>
    <xf numFmtId="170" fontId="17" fillId="2" borderId="0" xfId="50" applyNumberFormat="1" applyFont="1" applyFill="1" applyBorder="1" applyAlignment="1">
      <alignment horizontal="right"/>
      <protection locked="0"/>
    </xf>
    <xf numFmtId="0" fontId="16" fillId="2" borderId="8" xfId="48" applyFont="1" applyFill="1" applyBorder="1"/>
    <xf numFmtId="0" fontId="16" fillId="2" borderId="1" xfId="49" applyFont="1" applyFill="1" applyBorder="1" applyAlignment="1">
      <alignment horizontal="center" vertical="center" wrapText="1"/>
    </xf>
    <xf numFmtId="0" fontId="26"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lignment horizontal="center" vertical="center" wrapText="1"/>
    </xf>
    <xf numFmtId="0" fontId="17" fillId="2" borderId="1" xfId="30" applyFont="1" applyFill="1" applyBorder="1" applyAlignment="1">
      <alignment horizontal="right" vertical="center" wrapText="1"/>
    </xf>
    <xf numFmtId="0" fontId="17" fillId="2" borderId="0" xfId="30" applyFont="1" applyFill="1" applyAlignment="1">
      <alignment horizontal="center"/>
    </xf>
    <xf numFmtId="0" fontId="26"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0" fillId="2" borderId="1" xfId="37" applyNumberFormat="1" applyFont="1" applyFill="1" applyBorder="1" applyAlignment="1">
      <alignment horizontal="center" vertical="center" wrapText="1"/>
    </xf>
    <xf numFmtId="0" fontId="13" fillId="2" borderId="0" xfId="0" applyFont="1" applyFill="1" applyAlignment="1">
      <alignment wrapText="1"/>
    </xf>
    <xf numFmtId="0" fontId="19" fillId="0" borderId="0" xfId="963" applyFont="1"/>
    <xf numFmtId="0" fontId="149" fillId="0" borderId="0" xfId="963" applyFont="1"/>
    <xf numFmtId="0" fontId="150" fillId="0" borderId="0" xfId="963" applyFont="1"/>
    <xf numFmtId="0" fontId="151" fillId="0" borderId="0" xfId="963" applyFont="1"/>
    <xf numFmtId="0" fontId="19" fillId="0" borderId="0" xfId="963" applyFont="1" applyAlignment="1">
      <alignment horizontal="right" vertical="center"/>
    </xf>
    <xf numFmtId="0" fontId="19" fillId="0" borderId="1" xfId="963" applyFont="1" applyBorder="1" applyAlignment="1" applyProtection="1">
      <alignment horizontal="left"/>
      <protection locked="0"/>
    </xf>
    <xf numFmtId="0" fontId="152" fillId="0" borderId="0" xfId="963" applyFont="1" applyAlignment="1">
      <alignment horizontal="right" vertical="center"/>
    </xf>
    <xf numFmtId="0" fontId="152" fillId="0" borderId="0" xfId="963" applyFont="1" applyAlignment="1">
      <alignment horizontal="left" vertical="center"/>
    </xf>
    <xf numFmtId="0" fontId="19" fillId="0" borderId="0" xfId="963" applyFont="1" applyAlignment="1">
      <alignment horizontal="left" vertical="center"/>
    </xf>
    <xf numFmtId="0" fontId="152" fillId="0" borderId="0" xfId="963" applyFont="1" applyAlignment="1">
      <alignment horizontal="right"/>
    </xf>
    <xf numFmtId="0" fontId="152" fillId="0" borderId="0" xfId="963" applyFont="1" applyAlignment="1" applyProtection="1">
      <alignment horizontal="left"/>
      <protection locked="0"/>
    </xf>
    <xf numFmtId="0" fontId="152" fillId="0" borderId="0" xfId="963" applyFont="1"/>
    <xf numFmtId="0" fontId="153" fillId="0" borderId="1" xfId="963" applyFont="1" applyBorder="1" applyAlignment="1">
      <alignment horizontal="center"/>
    </xf>
    <xf numFmtId="0" fontId="19" fillId="0" borderId="1" xfId="963" applyFont="1" applyBorder="1" applyAlignment="1">
      <alignment horizontal="center"/>
    </xf>
    <xf numFmtId="0" fontId="19" fillId="0" borderId="1" xfId="963" applyFont="1" applyBorder="1" applyAlignment="1">
      <alignment horizontal="left" wrapText="1"/>
    </xf>
    <xf numFmtId="0" fontId="155" fillId="0" borderId="1" xfId="964" applyFont="1" applyFill="1" applyBorder="1" applyAlignment="1">
      <alignment vertical="center" wrapText="1"/>
    </xf>
    <xf numFmtId="0" fontId="19" fillId="0" borderId="1" xfId="963" applyFont="1" applyBorder="1" applyAlignment="1">
      <alignment vertical="center" wrapText="1"/>
    </xf>
    <xf numFmtId="0" fontId="19" fillId="0" borderId="1" xfId="963" applyFont="1" applyBorder="1"/>
    <xf numFmtId="0" fontId="153" fillId="0" borderId="0" xfId="963" applyFont="1" applyAlignment="1">
      <alignment horizontal="center" vertical="center"/>
    </xf>
    <xf numFmtId="0" fontId="153" fillId="0" borderId="0" xfId="963" applyFont="1" applyAlignment="1">
      <alignment horizontal="center"/>
    </xf>
    <xf numFmtId="0" fontId="154" fillId="0" borderId="0" xfId="963" applyFont="1" applyAlignment="1">
      <alignment horizontal="center"/>
    </xf>
    <xf numFmtId="0" fontId="152" fillId="0" borderId="0" xfId="963" applyFont="1" applyAlignment="1">
      <alignment horizontal="center"/>
    </xf>
    <xf numFmtId="0" fontId="156" fillId="0" borderId="0" xfId="963" applyFont="1"/>
    <xf numFmtId="0" fontId="156" fillId="0" borderId="0" xfId="963" applyFont="1" applyAlignment="1">
      <alignment vertical="top" wrapText="1"/>
    </xf>
    <xf numFmtId="0" fontId="17" fillId="2" borderId="0" xfId="30" applyFont="1" applyFill="1" applyAlignment="1">
      <alignment horizontal="center" vertical="center"/>
    </xf>
    <xf numFmtId="49" fontId="17" fillId="2" borderId="0" xfId="19" applyNumberFormat="1" applyFont="1" applyFill="1" applyAlignment="1">
      <alignment horizontal="left" wrapText="1"/>
    </xf>
    <xf numFmtId="49" fontId="17" fillId="2" borderId="0" xfId="19" applyNumberFormat="1" applyFont="1" applyFill="1" applyAlignment="1">
      <alignment horizontal="center" vertical="center" wrapText="1"/>
    </xf>
    <xf numFmtId="0" fontId="17" fillId="2" borderId="0" xfId="30" applyFont="1" applyFill="1" applyAlignment="1">
      <alignment vertical="center"/>
    </xf>
    <xf numFmtId="0" fontId="160" fillId="2" borderId="0" xfId="0" applyFont="1" applyFill="1"/>
    <xf numFmtId="49" fontId="159" fillId="0" borderId="1" xfId="19" applyNumberFormat="1" applyFont="1" applyFill="1" applyBorder="1" applyAlignment="1">
      <alignment horizontal="left" vertical="center" wrapText="1"/>
    </xf>
    <xf numFmtId="0" fontId="159" fillId="0" borderId="1" xfId="8" applyFont="1" applyFill="1" applyBorder="1" applyAlignment="1">
      <alignment horizontal="left" vertical="center" wrapText="1"/>
    </xf>
    <xf numFmtId="0" fontId="159" fillId="0" borderId="1" xfId="8" quotePrefix="1" applyFont="1" applyFill="1" applyBorder="1" applyAlignment="1">
      <alignment horizontal="center" vertical="center" wrapText="1"/>
    </xf>
    <xf numFmtId="0" fontId="159" fillId="0" borderId="1" xfId="8" applyFont="1" applyFill="1" applyBorder="1" applyAlignment="1">
      <alignment horizontal="center" vertical="center" wrapText="1"/>
    </xf>
    <xf numFmtId="169" fontId="159" fillId="0" borderId="0" xfId="1" applyFont="1" applyFill="1">
      <protection locked="0"/>
    </xf>
    <xf numFmtId="0" fontId="159" fillId="0" borderId="0" xfId="0" applyFont="1" applyFill="1"/>
    <xf numFmtId="0" fontId="21" fillId="2" borderId="0" xfId="0" applyFont="1" applyFill="1" applyAlignment="1">
      <alignment vertical="center" wrapText="1"/>
    </xf>
    <xf numFmtId="0" fontId="161" fillId="2" borderId="0" xfId="0" applyFont="1" applyFill="1" applyAlignment="1">
      <alignment vertical="center" wrapText="1"/>
    </xf>
    <xf numFmtId="0" fontId="17" fillId="0" borderId="0" xfId="0" applyFont="1" applyFill="1"/>
    <xf numFmtId="170" fontId="17" fillId="0" borderId="0" xfId="4" applyNumberFormat="1" applyFont="1" applyFill="1" applyBorder="1"/>
    <xf numFmtId="0" fontId="17" fillId="2" borderId="0" xfId="0" applyFont="1" applyFill="1" applyAlignment="1">
      <alignment horizontal="left" vertical="center" wrapText="1"/>
    </xf>
    <xf numFmtId="0" fontId="15" fillId="2" borderId="0" xfId="0" applyFont="1" applyFill="1" applyAlignment="1">
      <alignment horizontal="center" vertical="center"/>
    </xf>
    <xf numFmtId="167" fontId="159" fillId="0" borderId="0" xfId="0" applyNumberFormat="1" applyFont="1" applyFill="1"/>
    <xf numFmtId="0" fontId="17" fillId="0" borderId="0" xfId="0" applyFont="1"/>
    <xf numFmtId="170" fontId="17" fillId="0" borderId="0" xfId="1" applyNumberFormat="1" applyFont="1" applyFill="1" applyAlignment="1">
      <alignment vertical="center"/>
      <protection locked="0"/>
    </xf>
    <xf numFmtId="170" fontId="17" fillId="0" borderId="0" xfId="1" applyNumberFormat="1" applyFont="1" applyFill="1">
      <protection locked="0"/>
    </xf>
    <xf numFmtId="0" fontId="17" fillId="0" borderId="0" xfId="30" applyFont="1" applyFill="1" applyAlignment="1">
      <alignment vertical="center"/>
    </xf>
    <xf numFmtId="170" fontId="17" fillId="0" borderId="0" xfId="4" applyNumberFormat="1" applyFont="1" applyFill="1"/>
    <xf numFmtId="169" fontId="17" fillId="2" borderId="0" xfId="1" applyFont="1" applyFill="1">
      <protection locked="0"/>
    </xf>
    <xf numFmtId="0" fontId="159" fillId="0" borderId="0" xfId="30" applyFont="1" applyFill="1"/>
    <xf numFmtId="0" fontId="17" fillId="0" borderId="0" xfId="30" applyFont="1" applyFill="1"/>
    <xf numFmtId="170" fontId="17" fillId="0" borderId="2" xfId="1" applyNumberFormat="1" applyFont="1" applyFill="1" applyBorder="1">
      <protection locked="0"/>
    </xf>
    <xf numFmtId="49" fontId="160" fillId="0" borderId="1" xfId="0" applyNumberFormat="1" applyFont="1" applyFill="1" applyBorder="1" applyAlignment="1">
      <alignment horizontal="center" vertical="center" wrapText="1"/>
    </xf>
    <xf numFmtId="170" fontId="160" fillId="0" borderId="0" xfId="1" applyNumberFormat="1" applyFont="1" applyFill="1" applyBorder="1">
      <protection locked="0"/>
    </xf>
    <xf numFmtId="170" fontId="159" fillId="0" borderId="0" xfId="1" applyNumberFormat="1" applyFont="1" applyFill="1" applyBorder="1">
      <protection locked="0"/>
    </xf>
    <xf numFmtId="170" fontId="159" fillId="0" borderId="2" xfId="1" applyNumberFormat="1" applyFont="1" applyFill="1" applyBorder="1">
      <protection locked="0"/>
    </xf>
    <xf numFmtId="170" fontId="159" fillId="0" borderId="0" xfId="2" applyNumberFormat="1" applyFont="1" applyFill="1" applyAlignment="1">
      <alignment vertical="center"/>
    </xf>
    <xf numFmtId="0" fontId="159" fillId="0" borderId="0" xfId="0" applyFont="1" applyFill="1" applyAlignment="1">
      <alignment vertical="center"/>
    </xf>
    <xf numFmtId="0" fontId="160" fillId="0" borderId="0" xfId="0" applyFont="1" applyFill="1" applyAlignment="1">
      <alignment vertical="center" wrapText="1"/>
    </xf>
    <xf numFmtId="0" fontId="159" fillId="0" borderId="0" xfId="0" applyFont="1" applyFill="1" applyAlignment="1">
      <alignment vertical="center" wrapText="1"/>
    </xf>
    <xf numFmtId="0" fontId="160" fillId="0" borderId="1" xfId="8" applyFont="1" applyFill="1" applyBorder="1" applyAlignment="1">
      <alignment horizontal="left" vertical="center" wrapText="1"/>
    </xf>
    <xf numFmtId="3" fontId="159" fillId="0" borderId="0" xfId="0" applyNumberFormat="1" applyFont="1" applyFill="1"/>
    <xf numFmtId="0" fontId="160" fillId="0" borderId="1" xfId="8" applyFont="1" applyFill="1" applyBorder="1" applyAlignment="1">
      <alignment horizontal="center" vertical="center" wrapText="1"/>
    </xf>
    <xf numFmtId="2" fontId="159" fillId="0" borderId="1" xfId="8" applyNumberFormat="1" applyFont="1" applyFill="1" applyBorder="1" applyAlignment="1">
      <alignment horizontal="center" vertical="center" wrapText="1"/>
    </xf>
    <xf numFmtId="0" fontId="160" fillId="0" borderId="1" xfId="8" quotePrefix="1" applyFont="1" applyFill="1" applyBorder="1" applyAlignment="1">
      <alignment horizontal="center" vertical="center" wrapText="1"/>
    </xf>
    <xf numFmtId="0" fontId="160" fillId="0" borderId="0" xfId="0" applyFont="1" applyFill="1"/>
    <xf numFmtId="170" fontId="16" fillId="0" borderId="0" xfId="1" applyNumberFormat="1" applyFont="1" applyFill="1">
      <protection locked="0"/>
    </xf>
    <xf numFmtId="170" fontId="159" fillId="0" borderId="0" xfId="4" applyNumberFormat="1" applyFont="1" applyFill="1" applyBorder="1"/>
    <xf numFmtId="0" fontId="159" fillId="0" borderId="2" xfId="0" applyFont="1" applyFill="1" applyBorder="1"/>
    <xf numFmtId="170" fontId="159" fillId="0" borderId="2" xfId="4" applyNumberFormat="1" applyFont="1" applyFill="1" applyBorder="1"/>
    <xf numFmtId="49" fontId="16" fillId="0" borderId="1" xfId="0" applyNumberFormat="1" applyFont="1" applyFill="1" applyBorder="1" applyAlignment="1">
      <alignment horizontal="center" vertical="center" wrapText="1"/>
    </xf>
    <xf numFmtId="170" fontId="16" fillId="0" borderId="1" xfId="1" applyNumberFormat="1" applyFont="1" applyFill="1" applyBorder="1" applyAlignment="1">
      <alignment horizontal="center" vertical="center" wrapText="1"/>
      <protection locked="0"/>
    </xf>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170" fontId="16" fillId="0" borderId="1" xfId="1" applyNumberFormat="1" applyFont="1" applyFill="1" applyBorder="1" applyAlignment="1">
      <alignment horizontal="left" wrapText="1"/>
      <protection locked="0"/>
    </xf>
    <xf numFmtId="167" fontId="17"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right" vertical="center" wrapText="1"/>
      <protection locked="0"/>
    </xf>
    <xf numFmtId="170" fontId="16" fillId="0" borderId="1" xfId="1" applyNumberFormat="1" applyFont="1" applyFill="1" applyBorder="1" applyAlignment="1">
      <alignment horizontal="left"/>
      <protection locked="0"/>
    </xf>
    <xf numFmtId="170" fontId="17" fillId="0" borderId="0" xfId="0" applyNumberFormat="1" applyFont="1" applyFill="1"/>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0" fontId="17" fillId="0" borderId="1" xfId="8" applyFont="1" applyFill="1" applyBorder="1" applyAlignment="1">
      <alignment horizontal="center" vertical="center" wrapText="1"/>
    </xf>
    <xf numFmtId="0" fontId="16" fillId="0" borderId="1" xfId="8" applyFont="1" applyFill="1" applyBorder="1" applyAlignment="1">
      <alignment horizontal="center" vertical="center" wrapText="1"/>
    </xf>
    <xf numFmtId="170" fontId="17" fillId="0" borderId="1" xfId="1" applyNumberFormat="1" applyFont="1" applyFill="1" applyBorder="1" applyAlignment="1">
      <alignment horizontal="left"/>
      <protection locked="0"/>
    </xf>
    <xf numFmtId="0" fontId="16" fillId="0" borderId="1" xfId="0" quotePrefix="1" applyFont="1" applyFill="1" applyBorder="1" applyAlignment="1">
      <alignment horizontal="center"/>
    </xf>
    <xf numFmtId="0" fontId="17" fillId="0" borderId="1" xfId="0" quotePrefix="1" applyFont="1" applyFill="1" applyBorder="1" applyAlignment="1">
      <alignment horizontal="center"/>
    </xf>
    <xf numFmtId="49" fontId="16" fillId="0" borderId="1" xfId="0" applyNumberFormat="1" applyFont="1" applyFill="1" applyBorder="1" applyAlignment="1">
      <alignment horizontal="left" wrapText="1"/>
    </xf>
    <xf numFmtId="49" fontId="16" fillId="0" borderId="1" xfId="0" applyNumberFormat="1" applyFont="1" applyFill="1" applyBorder="1" applyAlignment="1">
      <alignment horizontal="center" wrapText="1"/>
    </xf>
    <xf numFmtId="49" fontId="16" fillId="0" borderId="1" xfId="0" applyNumberFormat="1" applyFont="1" applyFill="1" applyBorder="1" applyAlignment="1">
      <alignment wrapText="1"/>
    </xf>
    <xf numFmtId="0" fontId="17" fillId="0" borderId="0" xfId="0" applyFont="1" applyFill="1" applyAlignment="1">
      <alignment horizontal="left"/>
    </xf>
    <xf numFmtId="0" fontId="17" fillId="0" borderId="0" xfId="0" applyFont="1" applyFill="1" applyAlignment="1">
      <alignment horizontal="right"/>
    </xf>
    <xf numFmtId="170" fontId="17" fillId="0" borderId="0" xfId="1" applyNumberFormat="1" applyFont="1" applyFill="1" applyBorder="1">
      <protection locked="0"/>
    </xf>
    <xf numFmtId="170" fontId="16" fillId="0" borderId="0" xfId="1" applyNumberFormat="1" applyFont="1" applyFill="1" applyBorder="1">
      <protection locked="0"/>
    </xf>
    <xf numFmtId="0" fontId="15" fillId="0" borderId="0" xfId="0" applyFont="1" applyFill="1"/>
    <xf numFmtId="170" fontId="15" fillId="0" borderId="0" xfId="1" applyNumberFormat="1" applyFont="1" applyFill="1" applyBorder="1">
      <protection locked="0"/>
    </xf>
    <xf numFmtId="0" fontId="17" fillId="0" borderId="2" xfId="0" applyFont="1" applyFill="1" applyBorder="1"/>
    <xf numFmtId="0" fontId="16" fillId="0" borderId="0" xfId="0" applyFont="1" applyFill="1"/>
    <xf numFmtId="170" fontId="16" fillId="0" borderId="0" xfId="1" applyNumberFormat="1" applyFont="1" applyFill="1" applyBorder="1" applyAlignment="1">
      <alignment horizontal="left"/>
      <protection locked="0"/>
    </xf>
    <xf numFmtId="0" fontId="17" fillId="0" borderId="0" xfId="0" applyFont="1" applyFill="1" applyAlignment="1">
      <alignment vertical="center"/>
    </xf>
    <xf numFmtId="170" fontId="17" fillId="0" borderId="0" xfId="2" applyNumberFormat="1" applyFont="1" applyFill="1" applyAlignment="1">
      <alignment vertical="center"/>
    </xf>
    <xf numFmtId="0" fontId="17" fillId="0" borderId="0" xfId="0" applyFont="1" applyFill="1" applyAlignment="1">
      <alignment vertical="top"/>
    </xf>
    <xf numFmtId="0" fontId="16" fillId="0" borderId="0" xfId="30" applyFont="1" applyFill="1" applyAlignment="1">
      <alignment vertical="center"/>
    </xf>
    <xf numFmtId="10" fontId="17" fillId="0" borderId="0" xfId="30" applyNumberFormat="1" applyFont="1" applyFill="1"/>
    <xf numFmtId="0" fontId="16" fillId="0" borderId="1" xfId="19" applyFont="1" applyFill="1" applyBorder="1" applyAlignment="1">
      <alignment horizontal="center" vertical="center" wrapText="1"/>
    </xf>
    <xf numFmtId="170" fontId="1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lignment horizontal="left" vertical="center" wrapText="1"/>
    </xf>
    <xf numFmtId="49" fontId="17" fillId="0" borderId="1" xfId="19" applyNumberFormat="1" applyFont="1" applyFill="1" applyBorder="1" applyAlignment="1">
      <alignment horizontal="left" vertical="center" wrapText="1"/>
    </xf>
    <xf numFmtId="170" fontId="17" fillId="0" borderId="1" xfId="1" applyNumberFormat="1" applyFont="1" applyFill="1" applyBorder="1" applyAlignment="1" applyProtection="1">
      <alignment horizontal="right" vertical="center" wrapText="1"/>
    </xf>
    <xf numFmtId="170" fontId="17"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lignment horizontal="right" vertical="center" wrapText="1"/>
    </xf>
    <xf numFmtId="49" fontId="17" fillId="0" borderId="1" xfId="19" applyNumberFormat="1" applyFont="1" applyFill="1" applyBorder="1" applyAlignment="1">
      <alignment horizontal="left" vertical="center" wrapText="1" indent="1"/>
    </xf>
    <xf numFmtId="0" fontId="16" fillId="0" borderId="1" xfId="0" applyFont="1" applyFill="1" applyBorder="1" applyAlignment="1">
      <alignment horizontal="center"/>
    </xf>
    <xf numFmtId="49" fontId="16" fillId="0" borderId="1" xfId="19" applyNumberFormat="1" applyFont="1" applyFill="1" applyBorder="1" applyAlignment="1">
      <alignment horizontal="left" vertical="center" wrapText="1" indent="1"/>
    </xf>
    <xf numFmtId="0" fontId="159" fillId="0" borderId="0" xfId="0" applyFont="1" applyFill="1" applyAlignment="1">
      <alignment horizontal="left"/>
    </xf>
    <xf numFmtId="0" fontId="159" fillId="0" borderId="0" xfId="30" applyFont="1" applyFill="1" applyAlignment="1">
      <alignment vertical="center"/>
    </xf>
    <xf numFmtId="10" fontId="160" fillId="0" borderId="0" xfId="44" applyNumberFormat="1" applyFont="1" applyFill="1" applyBorder="1" applyAlignment="1" applyProtection="1">
      <alignment horizontal="center" vertical="center" wrapText="1"/>
    </xf>
    <xf numFmtId="170" fontId="159" fillId="0" borderId="0" xfId="0" applyNumberFormat="1" applyFont="1" applyFill="1"/>
    <xf numFmtId="170" fontId="160" fillId="0" borderId="0" xfId="0" applyNumberFormat="1" applyFont="1" applyFill="1"/>
    <xf numFmtId="10" fontId="160" fillId="0" borderId="0" xfId="44" applyNumberFormat="1" applyFont="1" applyFill="1">
      <protection locked="0"/>
    </xf>
    <xf numFmtId="10" fontId="159" fillId="0" borderId="0" xfId="0" applyNumberFormat="1" applyFont="1" applyFill="1"/>
    <xf numFmtId="170" fontId="160" fillId="0" borderId="0" xfId="1" applyNumberFormat="1" applyFont="1" applyFill="1" applyBorder="1" applyAlignment="1" applyProtection="1">
      <alignment horizontal="right"/>
    </xf>
    <xf numFmtId="170" fontId="160" fillId="0" borderId="0" xfId="1" applyNumberFormat="1" applyFont="1" applyFill="1" applyBorder="1" applyAlignment="1">
      <alignment horizontal="right"/>
      <protection locked="0"/>
    </xf>
    <xf numFmtId="10" fontId="160" fillId="0" borderId="0" xfId="1" applyNumberFormat="1" applyFont="1" applyFill="1" applyBorder="1" applyAlignment="1" applyProtection="1">
      <alignment horizontal="right"/>
    </xf>
    <xf numFmtId="0" fontId="162" fillId="0" borderId="0" xfId="0" applyFont="1" applyFill="1"/>
    <xf numFmtId="170" fontId="162" fillId="0" borderId="0" xfId="1" applyNumberFormat="1" applyFont="1" applyFill="1" applyBorder="1">
      <protection locked="0"/>
    </xf>
    <xf numFmtId="0" fontId="159" fillId="0" borderId="0" xfId="30" applyFont="1" applyFill="1" applyAlignment="1">
      <alignment horizontal="center"/>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0" xfId="44" applyNumberFormat="1" applyFont="1" applyFill="1" applyProtection="1"/>
    <xf numFmtId="167" fontId="17" fillId="0" borderId="0" xfId="30" applyNumberFormat="1" applyFont="1" applyFill="1" applyAlignment="1">
      <alignment horizontal="right" wrapText="1"/>
    </xf>
    <xf numFmtId="10" fontId="17" fillId="0" borderId="0" xfId="44" applyNumberFormat="1" applyFont="1" applyFill="1" applyBorder="1" applyAlignment="1">
      <alignment horizontal="right" wrapText="1"/>
      <protection locked="0"/>
    </xf>
    <xf numFmtId="170" fontId="17"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170" fontId="15" fillId="0" borderId="0" xfId="1" applyNumberFormat="1" applyFont="1" applyFill="1">
      <protection locked="0"/>
    </xf>
    <xf numFmtId="170" fontId="17"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0" fontId="0" fillId="0" borderId="0" xfId="0" applyFill="1"/>
    <xf numFmtId="170" fontId="16" fillId="0" borderId="0" xfId="1" applyNumberFormat="1" applyFont="1" applyFill="1" applyAlignment="1">
      <alignment vertical="center"/>
      <protection locked="0"/>
    </xf>
    <xf numFmtId="170" fontId="16" fillId="0" borderId="0" xfId="30" applyNumberFormat="1" applyFont="1" applyFill="1" applyAlignment="1">
      <alignment vertical="center"/>
    </xf>
    <xf numFmtId="170" fontId="17" fillId="0" borderId="0" xfId="30" applyNumberFormat="1" applyFont="1" applyFill="1" applyAlignment="1">
      <alignment vertical="center"/>
    </xf>
    <xf numFmtId="170" fontId="17" fillId="0" borderId="0" xfId="1" applyNumberFormat="1" applyFont="1" applyFill="1" applyBorder="1" applyProtection="1"/>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60" fillId="0" borderId="0" xfId="0" applyFont="1" applyFill="1" applyAlignment="1">
      <alignment horizontal="center"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41" fontId="16" fillId="0" borderId="1" xfId="0" applyNumberFormat="1" applyFont="1" applyFill="1" applyBorder="1" applyAlignment="1">
      <alignment horizontal="right" vertical="center" wrapText="1"/>
    </xf>
    <xf numFmtId="0" fontId="17" fillId="0" borderId="0" xfId="0" applyFont="1" applyFill="1" applyAlignment="1">
      <alignment horizontal="left" vertical="center" wrapText="1"/>
    </xf>
    <xf numFmtId="10" fontId="17" fillId="0" borderId="1" xfId="44"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3" fontId="0" fillId="0" borderId="0" xfId="0" applyNumberFormat="1"/>
    <xf numFmtId="4" fontId="0" fillId="0" borderId="0" xfId="0" applyNumberFormat="1"/>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0" fontId="17" fillId="0" borderId="1" xfId="1" applyNumberFormat="1" applyFont="1" applyFill="1" applyBorder="1" applyAlignment="1">
      <alignment vertical="center" wrapText="1"/>
      <protection locked="0"/>
    </xf>
    <xf numFmtId="169" fontId="17" fillId="0" borderId="1" xfId="1" applyFont="1" applyFill="1" applyBorder="1" applyAlignment="1" applyProtection="1">
      <alignment horizontal="right" vertical="center" wrapText="1"/>
    </xf>
    <xf numFmtId="41" fontId="17" fillId="0" borderId="1" xfId="0" applyNumberFormat="1" applyFont="1" applyFill="1" applyBorder="1" applyAlignment="1">
      <alignment horizontal="left" vertical="center" wrapText="1"/>
    </xf>
    <xf numFmtId="0" fontId="17"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59" fillId="0" borderId="0" xfId="0" applyFont="1" applyFill="1" applyAlignment="1">
      <alignment horizontal="center" vertical="center"/>
    </xf>
    <xf numFmtId="167" fontId="16" fillId="0" borderId="1" xfId="8" applyNumberFormat="1" applyFont="1" applyFill="1" applyBorder="1" applyAlignment="1">
      <alignment horizontal="right" vertical="center" wrapText="1"/>
    </xf>
    <xf numFmtId="167" fontId="17" fillId="0" borderId="1" xfId="8" applyNumberFormat="1" applyFont="1" applyFill="1" applyBorder="1" applyAlignment="1">
      <alignment horizontal="right" vertical="center" wrapText="1"/>
    </xf>
    <xf numFmtId="167" fontId="17" fillId="2" borderId="1" xfId="8" applyNumberFormat="1" applyFont="1" applyFill="1" applyBorder="1" applyAlignment="1">
      <alignment horizontal="right" vertical="center" wrapText="1"/>
    </xf>
    <xf numFmtId="167" fontId="16"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right" vertical="center"/>
      <protection locked="0"/>
    </xf>
    <xf numFmtId="167" fontId="17" fillId="2" borderId="1" xfId="1" applyNumberFormat="1" applyFont="1" applyFill="1" applyBorder="1" applyAlignment="1" applyProtection="1">
      <alignment horizontal="right" vertical="center"/>
    </xf>
    <xf numFmtId="169" fontId="16" fillId="0" borderId="1" xfId="1" applyFont="1" applyFill="1" applyBorder="1" applyAlignment="1">
      <alignment horizontal="right" vertical="center"/>
      <protection locked="0"/>
    </xf>
    <xf numFmtId="169" fontId="17" fillId="0" borderId="1" xfId="1" applyFont="1" applyFill="1" applyBorder="1" applyAlignment="1">
      <alignment horizontal="right" vertical="center"/>
      <protection locked="0"/>
    </xf>
    <xf numFmtId="169" fontId="17" fillId="0" borderId="1" xfId="1" applyFont="1" applyFill="1" applyBorder="1" applyAlignment="1">
      <alignment horizontal="right" vertical="center" wrapText="1"/>
      <protection locked="0"/>
    </xf>
    <xf numFmtId="41" fontId="17" fillId="0" borderId="1" xfId="0" applyNumberFormat="1" applyFont="1" applyFill="1" applyBorder="1" applyAlignment="1">
      <alignment horizontal="right" vertical="center" wrapText="1"/>
    </xf>
    <xf numFmtId="41" fontId="16" fillId="0" borderId="1" xfId="0" applyNumberFormat="1" applyFont="1" applyFill="1" applyBorder="1" applyAlignment="1">
      <alignment horizontal="left" vertical="center" wrapText="1"/>
    </xf>
    <xf numFmtId="170" fontId="17" fillId="2" borderId="1" xfId="1" applyNumberFormat="1" applyFont="1" applyFill="1" applyBorder="1">
      <protection locked="0"/>
    </xf>
    <xf numFmtId="3" fontId="17" fillId="2" borderId="1" xfId="0" applyNumberFormat="1" applyFont="1" applyFill="1" applyBorder="1"/>
    <xf numFmtId="171"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172" fontId="17"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xf>
    <xf numFmtId="11" fontId="17" fillId="0" borderId="1" xfId="19" applyNumberFormat="1" applyFont="1" applyFill="1" applyBorder="1" applyAlignment="1">
      <alignment horizontal="left" vertical="center" wrapText="1"/>
    </xf>
    <xf numFmtId="167" fontId="17" fillId="0" borderId="1" xfId="0" applyNumberFormat="1" applyFont="1" applyFill="1" applyBorder="1" applyAlignment="1">
      <alignment horizontal="right" vertical="center" wrapText="1"/>
    </xf>
    <xf numFmtId="167" fontId="16" fillId="2" borderId="1" xfId="0" applyNumberFormat="1" applyFont="1" applyFill="1" applyBorder="1" applyAlignment="1">
      <alignment horizontal="right" vertical="center" wrapText="1"/>
    </xf>
    <xf numFmtId="167" fontId="16" fillId="0" borderId="1" xfId="0" applyNumberFormat="1" applyFont="1" applyFill="1" applyBorder="1" applyAlignment="1">
      <alignment horizontal="right" vertical="center" wrapText="1"/>
    </xf>
    <xf numFmtId="170" fontId="17" fillId="2" borderId="1" xfId="0" applyNumberFormat="1" applyFont="1" applyFill="1" applyBorder="1" applyAlignment="1">
      <alignment horizontal="right" vertical="center" wrapText="1"/>
    </xf>
    <xf numFmtId="170" fontId="17" fillId="0" borderId="1" xfId="0" applyNumberFormat="1" applyFont="1" applyFill="1" applyBorder="1" applyAlignment="1">
      <alignment horizontal="right" vertical="center" wrapText="1"/>
    </xf>
    <xf numFmtId="0" fontId="16" fillId="0" borderId="0" xfId="30" applyFont="1" applyFill="1" applyAlignment="1">
      <alignment horizontal="left" vertical="center"/>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170" fontId="16" fillId="0" borderId="1" xfId="1" applyNumberFormat="1" applyFont="1" applyFill="1" applyBorder="1" applyAlignment="1" applyProtection="1">
      <alignment horizontal="right"/>
    </xf>
    <xf numFmtId="43" fontId="16" fillId="0" borderId="1" xfId="1" applyNumberFormat="1" applyFont="1" applyFill="1" applyBorder="1" applyAlignment="1" applyProtection="1">
      <alignment horizontal="right"/>
    </xf>
    <xf numFmtId="0" fontId="17" fillId="0" borderId="1" xfId="0" applyFont="1" applyFill="1" applyBorder="1" applyAlignment="1">
      <alignment horizontal="left" vertical="center" wrapText="1" indent="1"/>
    </xf>
    <xf numFmtId="170" fontId="17" fillId="0" borderId="1" xfId="2" applyNumberFormat="1" applyFont="1" applyFill="1" applyBorder="1" applyAlignment="1">
      <alignment horizontal="right" vertical="center"/>
    </xf>
    <xf numFmtId="43" fontId="17" fillId="0" borderId="1" xfId="2" applyNumberFormat="1" applyFont="1" applyFill="1" applyBorder="1" applyAlignment="1">
      <alignment horizontal="right" vertical="center"/>
    </xf>
    <xf numFmtId="170" fontId="17"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7" fillId="0" borderId="1" xfId="0" quotePrefix="1" applyFont="1" applyFill="1" applyBorder="1" applyAlignment="1">
      <alignment horizontal="left" vertical="center" wrapText="1"/>
    </xf>
    <xf numFmtId="10" fontId="16" fillId="0" borderId="1" xfId="1" applyNumberFormat="1" applyFont="1" applyFill="1" applyBorder="1" applyAlignment="1" applyProtection="1">
      <alignment horizontal="right"/>
    </xf>
    <xf numFmtId="43" fontId="17" fillId="0" borderId="1" xfId="1" applyNumberFormat="1" applyFont="1" applyFill="1" applyBorder="1" applyAlignment="1" applyProtection="1">
      <alignment horizontal="right"/>
    </xf>
    <xf numFmtId="170" fontId="16" fillId="0" borderId="1" xfId="1" applyNumberFormat="1" applyFont="1" applyFill="1" applyBorder="1" applyAlignment="1">
      <alignment horizontal="right"/>
      <protection locked="0"/>
    </xf>
    <xf numFmtId="170" fontId="17" fillId="0" borderId="1" xfId="1" applyNumberFormat="1" applyFont="1" applyFill="1" applyBorder="1" applyAlignment="1">
      <alignment horizontal="right"/>
      <protection locked="0"/>
    </xf>
    <xf numFmtId="10" fontId="17" fillId="0" borderId="1" xfId="44" applyNumberFormat="1" applyFont="1" applyFill="1" applyBorder="1" applyAlignment="1">
      <alignment horizontal="right"/>
      <protection locked="0"/>
    </xf>
    <xf numFmtId="0" fontId="17" fillId="2" borderId="0" xfId="19" applyFont="1" applyFill="1"/>
    <xf numFmtId="0" fontId="15" fillId="2" borderId="0" xfId="19" applyFont="1" applyFill="1" applyAlignment="1">
      <alignment horizontal="center" vertical="center"/>
    </xf>
    <xf numFmtId="0" fontId="15" fillId="0" borderId="0" xfId="19" applyFont="1" applyFill="1" applyAlignment="1">
      <alignment horizontal="center" vertical="center"/>
    </xf>
    <xf numFmtId="0" fontId="17" fillId="0" borderId="0" xfId="19" applyFont="1" applyFill="1"/>
    <xf numFmtId="0" fontId="16" fillId="2" borderId="0" xfId="19" applyFont="1" applyFill="1" applyAlignment="1">
      <alignment vertical="center" wrapText="1"/>
    </xf>
    <xf numFmtId="0" fontId="16" fillId="2" borderId="0" xfId="19" applyFont="1" applyFill="1" applyAlignment="1">
      <alignment horizontal="left" vertical="top" wrapText="1"/>
    </xf>
    <xf numFmtId="0" fontId="17" fillId="2" borderId="0" xfId="19" applyFont="1" applyFill="1" applyAlignment="1">
      <alignment vertical="center" wrapText="1"/>
    </xf>
    <xf numFmtId="0" fontId="17" fillId="2" borderId="0" xfId="19" applyFont="1" applyFill="1" applyAlignment="1">
      <alignment horizontal="left" vertical="top" wrapText="1"/>
    </xf>
    <xf numFmtId="49" fontId="16" fillId="0" borderId="1" xfId="19" applyNumberFormat="1" applyFont="1" applyFill="1" applyBorder="1" applyAlignment="1">
      <alignment horizontal="center" vertical="center" wrapText="1"/>
    </xf>
    <xf numFmtId="0" fontId="16" fillId="0" borderId="1" xfId="8" applyFont="1" applyFill="1" applyBorder="1" applyAlignment="1">
      <alignment wrapText="1"/>
    </xf>
    <xf numFmtId="170" fontId="16" fillId="0" borderId="1" xfId="5" applyNumberFormat="1" applyFont="1" applyFill="1" applyBorder="1" applyAlignment="1" applyProtection="1">
      <alignment vertical="center"/>
      <protection locked="0"/>
    </xf>
    <xf numFmtId="170" fontId="17" fillId="2" borderId="0" xfId="19" applyNumberFormat="1" applyFont="1" applyFill="1"/>
    <xf numFmtId="0" fontId="17" fillId="0" borderId="1" xfId="8" applyFont="1" applyFill="1" applyBorder="1" applyAlignment="1">
      <alignment wrapText="1"/>
    </xf>
    <xf numFmtId="170"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6" fillId="2" borderId="1" xfId="8" applyFont="1" applyFill="1" applyBorder="1" applyAlignment="1">
      <alignment horizontal="center" vertical="center" wrapText="1"/>
    </xf>
    <xf numFmtId="0" fontId="16" fillId="2" borderId="1" xfId="8" applyFont="1" applyFill="1" applyBorder="1" applyAlignment="1">
      <alignment wrapText="1"/>
    </xf>
    <xf numFmtId="3" fontId="16" fillId="0" borderId="1" xfId="8" applyNumberFormat="1" applyFont="1" applyFill="1" applyBorder="1" applyAlignment="1">
      <alignment horizontal="left" wrapText="1"/>
    </xf>
    <xf numFmtId="0" fontId="15" fillId="2" borderId="0" xfId="19" applyFont="1" applyFill="1"/>
    <xf numFmtId="0" fontId="17" fillId="2" borderId="2" xfId="19" applyFont="1" applyFill="1" applyBorder="1"/>
    <xf numFmtId="0" fontId="17" fillId="0" borderId="2" xfId="19" applyFont="1" applyFill="1" applyBorder="1"/>
    <xf numFmtId="0" fontId="16" fillId="2" borderId="0" xfId="19" applyFont="1" applyFill="1"/>
    <xf numFmtId="0" fontId="17" fillId="2" borderId="0" xfId="19" applyFont="1" applyFill="1" applyAlignment="1">
      <alignment horizontal="left"/>
    </xf>
    <xf numFmtId="49" fontId="17" fillId="0" borderId="1" xfId="0" applyNumberFormat="1" applyFont="1" applyFill="1" applyBorder="1" applyAlignment="1">
      <alignment horizontal="left" vertical="center" wrapText="1"/>
    </xf>
    <xf numFmtId="11" fontId="17" fillId="0" borderId="1" xfId="0" applyNumberFormat="1" applyFont="1" applyFill="1" applyBorder="1" applyAlignment="1">
      <alignment horizontal="left" vertical="center" wrapText="1"/>
    </xf>
    <xf numFmtId="170" fontId="17" fillId="0" borderId="1" xfId="1" applyNumberFormat="1" applyFont="1" applyFill="1" applyBorder="1" applyAlignment="1" applyProtection="1">
      <alignment vertical="center" wrapText="1"/>
    </xf>
    <xf numFmtId="43" fontId="17" fillId="0" borderId="1" xfId="1" applyNumberFormat="1" applyFont="1" applyFill="1" applyBorder="1" applyAlignment="1" applyProtection="1">
      <alignment vertical="center" wrapText="1"/>
    </xf>
    <xf numFmtId="169" fontId="17" fillId="0" borderId="1" xfId="1" applyFont="1" applyFill="1" applyBorder="1" applyAlignment="1" applyProtection="1">
      <alignment vertical="center" wrapText="1"/>
    </xf>
    <xf numFmtId="10" fontId="16" fillId="0" borderId="1" xfId="44" applyNumberFormat="1" applyFont="1" applyFill="1" applyBorder="1" applyAlignment="1" applyProtection="1">
      <alignment horizontal="right" vertical="center" wrapText="1"/>
    </xf>
    <xf numFmtId="3" fontId="16" fillId="2" borderId="1" xfId="48" applyNumberFormat="1" applyFont="1" applyFill="1" applyBorder="1" applyAlignment="1">
      <alignment horizontal="center" vertical="center" wrapText="1"/>
    </xf>
    <xf numFmtId="10" fontId="16" fillId="2" borderId="1" xfId="48" applyNumberFormat="1" applyFont="1" applyFill="1" applyBorder="1" applyAlignment="1">
      <alignment horizontal="right" vertical="center" wrapText="1"/>
    </xf>
    <xf numFmtId="10" fontId="16" fillId="2" borderId="1" xfId="237" applyNumberFormat="1" applyFont="1" applyFill="1" applyBorder="1" applyAlignment="1" applyProtection="1">
      <alignment horizontal="right" vertical="center" wrapText="1"/>
      <protection locked="0"/>
    </xf>
    <xf numFmtId="17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lignment horizontal="right" vertical="center" wrapText="1"/>
    </xf>
    <xf numFmtId="0" fontId="17" fillId="0" borderId="0" xfId="0" applyFont="1" applyAlignment="1">
      <alignment horizontal="left" vertical="center" wrapText="1"/>
    </xf>
    <xf numFmtId="14" fontId="159" fillId="0" borderId="0" xfId="0" applyNumberFormat="1" applyFont="1" applyAlignment="1">
      <alignment horizontal="left" vertical="center" wrapText="1"/>
    </xf>
    <xf numFmtId="0" fontId="16" fillId="0" borderId="0" xfId="0" applyFont="1" applyAlignment="1">
      <alignment horizontal="left" vertical="center" wrapText="1"/>
    </xf>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59" fillId="0" borderId="0" xfId="0" applyFont="1" applyFill="1" applyAlignment="1">
      <alignment horizontal="right" vertical="center" wrapText="1"/>
    </xf>
    <xf numFmtId="0" fontId="160" fillId="0" borderId="0" xfId="0" applyFont="1" applyFill="1" applyAlignment="1">
      <alignment horizontal="center" vertical="center" wrapText="1"/>
    </xf>
    <xf numFmtId="0" fontId="159" fillId="0" borderId="0" xfId="0" applyFont="1" applyFill="1" applyAlignment="1">
      <alignment horizontal="center" vertical="center"/>
    </xf>
    <xf numFmtId="49" fontId="160" fillId="0" borderId="3" xfId="0" applyNumberFormat="1" applyFont="1" applyFill="1" applyBorder="1" applyAlignment="1">
      <alignment horizontal="center" vertical="center" wrapText="1"/>
    </xf>
    <xf numFmtId="49" fontId="160" fillId="0" borderId="4" xfId="0" applyNumberFormat="1" applyFont="1" applyFill="1" applyBorder="1" applyAlignment="1">
      <alignment horizontal="center" vertical="center" wrapText="1"/>
    </xf>
    <xf numFmtId="49" fontId="160" fillId="0" borderId="5" xfId="0" applyNumberFormat="1" applyFont="1" applyFill="1" applyBorder="1" applyAlignment="1">
      <alignment horizontal="center" vertical="center" wrapText="1"/>
    </xf>
    <xf numFmtId="49" fontId="160" fillId="0" borderId="6"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xf>
    <xf numFmtId="0" fontId="16" fillId="0" borderId="0" xfId="0" applyFont="1" applyFill="1" applyAlignment="1">
      <alignment horizontal="center"/>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center" vertical="top"/>
    </xf>
    <xf numFmtId="0" fontId="17" fillId="0" borderId="0" xfId="43" applyFont="1" applyFill="1" applyAlignment="1">
      <alignment horizontal="center" vertical="center"/>
    </xf>
    <xf numFmtId="0" fontId="17" fillId="2" borderId="0" xfId="0" applyFont="1" applyFill="1" applyAlignment="1">
      <alignment horizontal="left" vertical="center" wrapText="1"/>
    </xf>
    <xf numFmtId="0" fontId="16" fillId="2" borderId="0" xfId="0" applyFont="1" applyFill="1" applyAlignment="1">
      <alignment horizontal="center"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0" borderId="1" xfId="19" applyNumberFormat="1" applyFont="1" applyFill="1" applyBorder="1" applyAlignment="1">
      <alignment horizontal="center" vertical="center" wrapText="1"/>
    </xf>
    <xf numFmtId="0" fontId="17" fillId="0" borderId="5" xfId="8" applyFont="1" applyFill="1" applyBorder="1" applyAlignment="1">
      <alignment horizontal="center" vertical="center" wrapText="1"/>
    </xf>
    <xf numFmtId="0" fontId="17" fillId="0" borderId="6" xfId="8" applyFont="1" applyFill="1" applyBorder="1" applyAlignment="1">
      <alignment horizontal="center" vertical="center" wrapText="1"/>
    </xf>
    <xf numFmtId="0" fontId="17" fillId="0" borderId="6" xfId="0" applyFont="1" applyFill="1" applyBorder="1"/>
    <xf numFmtId="0" fontId="17" fillId="2" borderId="0" xfId="19" applyFont="1" applyFill="1" applyAlignment="1">
      <alignment horizontal="left" vertical="center" wrapText="1"/>
    </xf>
    <xf numFmtId="0" fontId="15" fillId="2" borderId="0" xfId="0" applyFont="1" applyFill="1" applyAlignment="1">
      <alignment horizontal="right" vertical="center" wrapText="1"/>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20"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98" fillId="2" borderId="0" xfId="48" applyFont="1" applyFill="1" applyAlignment="1">
      <alignment horizontal="right" vertical="center" wrapText="1"/>
    </xf>
    <xf numFmtId="0" fontId="22"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48"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Font="1" applyFill="1" applyBorder="1" applyAlignment="1">
      <alignment horizontal="center" vertical="center" wrapText="1"/>
    </xf>
    <xf numFmtId="0" fontId="16" fillId="2" borderId="6" xfId="19" applyFont="1" applyFill="1" applyBorder="1" applyAlignment="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0" fontId="16" fillId="2" borderId="0" xfId="48" applyFont="1" applyFill="1" applyAlignment="1">
      <alignment horizontal="right"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170" fontId="16" fillId="2" borderId="8" xfId="1" applyNumberFormat="1" applyFont="1" applyFill="1" applyBorder="1" applyAlignment="1">
      <alignment horizontal="right" vertical="top"/>
      <protection locked="0"/>
    </xf>
    <xf numFmtId="0" fontId="16" fillId="2" borderId="0" xfId="48" applyFont="1" applyFill="1" applyAlignment="1">
      <alignment horizontal="center"/>
    </xf>
    <xf numFmtId="0" fontId="17" fillId="2" borderId="0" xfId="48" applyFont="1" applyFill="1" applyAlignment="1">
      <alignment horizontal="center"/>
    </xf>
    <xf numFmtId="0" fontId="16" fillId="2" borderId="1" xfId="19" applyFont="1" applyFill="1" applyBorder="1" applyAlignment="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6" sqref="B26"/>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50" t="s">
        <v>433</v>
      </c>
      <c r="B1" s="150" t="s">
        <v>434</v>
      </c>
      <c r="C1" s="150" t="s">
        <v>435</v>
      </c>
    </row>
    <row r="2" spans="1:3">
      <c r="A2" s="150"/>
      <c r="B2" s="151">
        <f>BCthunhap!D46-BCKetQuaHoatDong_06028!D44</f>
        <v>0</v>
      </c>
      <c r="C2" s="151">
        <f>BCtinhhinhtaichinh!D33-BCTaiSan_06027!D30</f>
        <v>0</v>
      </c>
    </row>
    <row r="3" spans="1:3">
      <c r="A3" s="150"/>
      <c r="B3" s="151">
        <f>BCthunhap!D45-BCKetQuaHoatDong_06028!D43-BCKetQuaHoatDong_06028!D41</f>
        <v>0</v>
      </c>
      <c r="C3" s="151">
        <f>BCTaiSan_06027!D54-BCtinhhinhtaichinh!D45</f>
        <v>0</v>
      </c>
    </row>
    <row r="4" spans="1:3">
      <c r="A4" s="150"/>
      <c r="B4" s="151">
        <f>BCtinhhinhtaichinh!D51-BCtinhhinhtaichinh!E51-BCthunhap!D48</f>
        <v>0</v>
      </c>
      <c r="C4" s="151">
        <f>BCtinhhinhtaichinh!D52-BCTaiSan_06027!D57</f>
        <v>0</v>
      </c>
    </row>
    <row r="5" spans="1:3">
      <c r="A5" s="150"/>
      <c r="B5" s="151">
        <f>BCthunhap!D48-BCKetQuaHoatDong_06028!D45</f>
        <v>0</v>
      </c>
      <c r="C5" s="151">
        <f>BCtinhhinhtaichinh!D47-Khac_06030!D34</f>
        <v>0</v>
      </c>
    </row>
    <row r="6" spans="1:3">
      <c r="A6" s="150"/>
      <c r="B6" s="151">
        <f>+BCKetQuaHoatDong_06028!D48-GiaTriTaiSanRong_06129!E14</f>
        <v>0</v>
      </c>
      <c r="C6" s="151">
        <f>BCtinhhinhtaichinh!D33-BCDanhMucDauTu_06029!F55</f>
        <v>0</v>
      </c>
    </row>
    <row r="7" spans="1:3">
      <c r="A7" s="150"/>
      <c r="B7" s="151"/>
      <c r="C7" s="151">
        <f>BCtinhhinhtaichinh!D33-BCDanhMucDauTu_06029!F55</f>
        <v>0</v>
      </c>
    </row>
    <row r="10" spans="1:3">
      <c r="B10" s="190" t="s">
        <v>662</v>
      </c>
    </row>
    <row r="11" spans="1:3">
      <c r="B11" s="7"/>
    </row>
    <row r="12" spans="1:3">
      <c r="B12" s="8" t="s">
        <v>663</v>
      </c>
    </row>
    <row r="13" spans="1:3" ht="15">
      <c r="B13" s="152"/>
    </row>
    <row r="14" spans="1:3" ht="21">
      <c r="B14" s="191" t="s">
        <v>664</v>
      </c>
    </row>
    <row r="15" spans="1:3" ht="15">
      <c r="B15" s="152"/>
    </row>
    <row r="16" spans="1:3" ht="21">
      <c r="B16" s="153" t="s">
        <v>665</v>
      </c>
      <c r="C16" s="153" t="s">
        <v>654</v>
      </c>
    </row>
    <row r="21" spans="2:3" ht="25.5">
      <c r="B21" s="154" t="s">
        <v>666</v>
      </c>
      <c r="C21" s="154" t="s">
        <v>667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B22" sqref="B2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55" t="s">
        <v>509</v>
      </c>
      <c r="B1" s="455"/>
      <c r="C1" s="455"/>
      <c r="D1" s="455"/>
      <c r="E1" s="455"/>
      <c r="F1" s="455"/>
      <c r="G1" s="455"/>
      <c r="H1" s="455"/>
      <c r="I1" s="455"/>
      <c r="J1" s="455"/>
      <c r="K1" s="455"/>
    </row>
    <row r="2" spans="1:11" ht="28.5" customHeight="1">
      <c r="A2" s="456" t="s">
        <v>538</v>
      </c>
      <c r="B2" s="456"/>
      <c r="C2" s="456"/>
      <c r="D2" s="456"/>
      <c r="E2" s="456"/>
      <c r="F2" s="456"/>
      <c r="G2" s="456"/>
      <c r="H2" s="456"/>
      <c r="I2" s="456"/>
      <c r="J2" s="456"/>
      <c r="K2" s="456"/>
    </row>
    <row r="3" spans="1:11" ht="15" customHeight="1">
      <c r="A3" s="457" t="s">
        <v>235</v>
      </c>
      <c r="B3" s="457"/>
      <c r="C3" s="457"/>
      <c r="D3" s="457"/>
      <c r="E3" s="457"/>
      <c r="F3" s="457"/>
      <c r="G3" s="457"/>
      <c r="H3" s="457"/>
      <c r="I3" s="457"/>
      <c r="J3" s="457"/>
      <c r="K3" s="457"/>
    </row>
    <row r="4" spans="1:11">
      <c r="A4" s="457"/>
      <c r="B4" s="457"/>
      <c r="C4" s="457"/>
      <c r="D4" s="457"/>
      <c r="E4" s="457"/>
      <c r="F4" s="457"/>
      <c r="G4" s="457"/>
      <c r="H4" s="457"/>
      <c r="I4" s="457"/>
      <c r="J4" s="457"/>
      <c r="K4" s="457"/>
    </row>
    <row r="5" spans="1:11">
      <c r="A5" s="434" t="str">
        <f>'ngay thang'!B12</f>
        <v>Tại ngày 30 tháng 4 năm 2024/ As at 30 April 2024</v>
      </c>
      <c r="B5" s="434"/>
      <c r="C5" s="434"/>
      <c r="D5" s="434"/>
      <c r="E5" s="434"/>
      <c r="F5" s="434"/>
      <c r="G5" s="434"/>
      <c r="H5" s="434"/>
      <c r="I5" s="434"/>
      <c r="J5" s="434"/>
      <c r="K5" s="434"/>
    </row>
    <row r="6" spans="1:11">
      <c r="A6" s="15"/>
      <c r="B6" s="15"/>
      <c r="C6" s="15"/>
      <c r="D6" s="15"/>
      <c r="E6" s="15"/>
      <c r="F6" s="1"/>
    </row>
    <row r="7" spans="1:11" ht="27.75" customHeight="1">
      <c r="A7" s="433" t="s">
        <v>244</v>
      </c>
      <c r="B7" s="433"/>
      <c r="D7" s="433" t="s">
        <v>612</v>
      </c>
      <c r="E7" s="433"/>
      <c r="F7" s="433"/>
      <c r="G7" s="433"/>
      <c r="H7" s="433"/>
      <c r="I7" s="433"/>
      <c r="J7" s="433"/>
    </row>
    <row r="8" spans="1:11" ht="31.5" customHeight="1">
      <c r="A8" s="433" t="s">
        <v>242</v>
      </c>
      <c r="B8" s="433"/>
      <c r="D8" s="433" t="s">
        <v>446</v>
      </c>
      <c r="E8" s="433"/>
      <c r="F8" s="433"/>
      <c r="G8" s="433"/>
      <c r="H8" s="433"/>
      <c r="I8" s="433"/>
      <c r="J8" s="433"/>
    </row>
    <row r="9" spans="1:11" ht="31.5" customHeight="1">
      <c r="A9" s="429" t="s">
        <v>241</v>
      </c>
      <c r="B9" s="429"/>
      <c r="D9" s="429" t="s">
        <v>243</v>
      </c>
      <c r="E9" s="429"/>
      <c r="F9" s="429"/>
      <c r="G9" s="429"/>
      <c r="H9" s="429"/>
      <c r="I9" s="429"/>
      <c r="J9" s="429"/>
    </row>
    <row r="10" spans="1:11" ht="31.5" customHeight="1">
      <c r="A10" s="429" t="s">
        <v>245</v>
      </c>
      <c r="B10" s="429"/>
      <c r="D10" s="433" t="str">
        <f>'ngay thang'!B14</f>
        <v>Ngày 03 tháng 05 năm 2024
03 May 2024</v>
      </c>
      <c r="E10" s="429"/>
      <c r="F10" s="429"/>
      <c r="G10" s="429"/>
      <c r="H10" s="429"/>
      <c r="I10" s="429"/>
      <c r="J10" s="429"/>
    </row>
    <row r="12" spans="1:11" s="26" customFormat="1" ht="29.25" customHeight="1">
      <c r="A12" s="451" t="s">
        <v>207</v>
      </c>
      <c r="B12" s="451" t="s">
        <v>208</v>
      </c>
      <c r="C12" s="451" t="s">
        <v>199</v>
      </c>
      <c r="D12" s="451" t="s">
        <v>231</v>
      </c>
      <c r="E12" s="451" t="s">
        <v>209</v>
      </c>
      <c r="F12" s="451" t="s">
        <v>210</v>
      </c>
      <c r="G12" s="451" t="s">
        <v>211</v>
      </c>
      <c r="H12" s="453" t="s">
        <v>212</v>
      </c>
      <c r="I12" s="454"/>
      <c r="J12" s="453" t="s">
        <v>215</v>
      </c>
      <c r="K12" s="454"/>
    </row>
    <row r="13" spans="1:11" s="26" customFormat="1" ht="51">
      <c r="A13" s="452"/>
      <c r="B13" s="452"/>
      <c r="C13" s="452"/>
      <c r="D13" s="452"/>
      <c r="E13" s="452"/>
      <c r="F13" s="452"/>
      <c r="G13" s="452"/>
      <c r="H13" s="149" t="s">
        <v>213</v>
      </c>
      <c r="I13" s="149" t="s">
        <v>214</v>
      </c>
      <c r="J13" s="149" t="s">
        <v>216</v>
      </c>
      <c r="K13" s="149" t="s">
        <v>214</v>
      </c>
    </row>
    <row r="14" spans="1:11" s="26" customFormat="1" ht="25.5">
      <c r="A14" s="3" t="s">
        <v>72</v>
      </c>
      <c r="B14" s="4" t="s">
        <v>223</v>
      </c>
      <c r="C14" s="4" t="s">
        <v>73</v>
      </c>
      <c r="D14" s="141"/>
      <c r="E14" s="141"/>
      <c r="F14" s="142"/>
      <c r="G14" s="143"/>
      <c r="H14" s="4"/>
      <c r="I14" s="2"/>
      <c r="J14" s="5"/>
      <c r="K14" s="6"/>
    </row>
    <row r="15" spans="1:11" s="26" customFormat="1" ht="25.5">
      <c r="A15" s="3" t="s">
        <v>46</v>
      </c>
      <c r="B15" s="4" t="s">
        <v>224</v>
      </c>
      <c r="C15" s="4" t="s">
        <v>74</v>
      </c>
      <c r="D15" s="142"/>
      <c r="E15" s="142"/>
      <c r="F15" s="142"/>
      <c r="G15" s="143"/>
      <c r="H15" s="4"/>
      <c r="I15" s="2"/>
      <c r="J15" s="4"/>
      <c r="K15" s="2"/>
    </row>
    <row r="16" spans="1:11" s="26" customFormat="1" ht="25.5">
      <c r="A16" s="3" t="s">
        <v>75</v>
      </c>
      <c r="B16" s="4" t="s">
        <v>217</v>
      </c>
      <c r="C16" s="4" t="s">
        <v>76</v>
      </c>
      <c r="D16" s="142"/>
      <c r="E16" s="142"/>
      <c r="F16" s="142"/>
      <c r="G16" s="141"/>
      <c r="H16" s="4"/>
      <c r="I16" s="144"/>
      <c r="J16" s="4"/>
      <c r="K16" s="144"/>
    </row>
    <row r="17" spans="1:11" s="26" customFormat="1" ht="25.5">
      <c r="A17" s="3" t="s">
        <v>56</v>
      </c>
      <c r="B17" s="4" t="s">
        <v>218</v>
      </c>
      <c r="C17" s="4" t="s">
        <v>77</v>
      </c>
      <c r="D17" s="142"/>
      <c r="E17" s="142"/>
      <c r="F17" s="142"/>
      <c r="G17" s="143"/>
      <c r="H17" s="4"/>
      <c r="I17" s="2"/>
      <c r="J17" s="4"/>
      <c r="K17" s="2"/>
    </row>
    <row r="18" spans="1:11" s="26" customFormat="1" ht="25.5">
      <c r="A18" s="3" t="s">
        <v>78</v>
      </c>
      <c r="B18" s="4" t="s">
        <v>225</v>
      </c>
      <c r="C18" s="4" t="s">
        <v>79</v>
      </c>
      <c r="D18" s="142"/>
      <c r="E18" s="142"/>
      <c r="F18" s="142"/>
      <c r="G18" s="143"/>
      <c r="H18" s="4"/>
      <c r="I18" s="2"/>
      <c r="J18" s="4"/>
      <c r="K18" s="2"/>
    </row>
    <row r="19" spans="1:11" s="26" customFormat="1" ht="25.5">
      <c r="A19" s="3" t="s">
        <v>80</v>
      </c>
      <c r="B19" s="4" t="s">
        <v>219</v>
      </c>
      <c r="C19" s="4" t="s">
        <v>81</v>
      </c>
      <c r="D19" s="142"/>
      <c r="E19" s="142"/>
      <c r="F19" s="142"/>
      <c r="G19" s="143"/>
      <c r="H19" s="4"/>
      <c r="I19" s="2"/>
      <c r="J19" s="4"/>
      <c r="K19" s="2"/>
    </row>
    <row r="20" spans="1:11" s="26" customFormat="1" ht="25.5">
      <c r="A20" s="3" t="s">
        <v>46</v>
      </c>
      <c r="B20" s="4" t="s">
        <v>220</v>
      </c>
      <c r="C20" s="4" t="s">
        <v>82</v>
      </c>
      <c r="D20" s="142"/>
      <c r="E20" s="142"/>
      <c r="F20" s="142"/>
      <c r="G20" s="143"/>
      <c r="H20" s="4"/>
      <c r="I20" s="2"/>
      <c r="J20" s="4"/>
      <c r="K20" s="2"/>
    </row>
    <row r="21" spans="1:11" s="26" customFormat="1" ht="25.5">
      <c r="A21" s="3" t="s">
        <v>83</v>
      </c>
      <c r="B21" s="4" t="s">
        <v>221</v>
      </c>
      <c r="C21" s="4" t="s">
        <v>84</v>
      </c>
      <c r="D21" s="142"/>
      <c r="E21" s="142"/>
      <c r="F21" s="142"/>
      <c r="G21" s="143"/>
      <c r="H21" s="4"/>
      <c r="I21" s="2"/>
      <c r="J21" s="4"/>
      <c r="K21" s="2"/>
    </row>
    <row r="22" spans="1:11" s="26" customFormat="1" ht="25.5">
      <c r="A22" s="3" t="s">
        <v>56</v>
      </c>
      <c r="B22" s="4" t="s">
        <v>222</v>
      </c>
      <c r="C22" s="4" t="s">
        <v>85</v>
      </c>
      <c r="D22" s="142"/>
      <c r="E22" s="142"/>
      <c r="F22" s="142"/>
      <c r="G22" s="143"/>
      <c r="H22" s="4"/>
      <c r="I22" s="2"/>
      <c r="J22" s="4"/>
      <c r="K22" s="2"/>
    </row>
    <row r="23" spans="1:11" s="26" customFormat="1" ht="38.25">
      <c r="A23" s="3" t="s">
        <v>86</v>
      </c>
      <c r="B23" s="4" t="s">
        <v>226</v>
      </c>
      <c r="C23" s="4" t="s">
        <v>87</v>
      </c>
      <c r="D23" s="142"/>
      <c r="E23" s="142"/>
      <c r="F23" s="142"/>
      <c r="G23" s="143"/>
      <c r="H23" s="4"/>
      <c r="I23" s="2"/>
      <c r="J23" s="4"/>
      <c r="K23" s="2"/>
    </row>
    <row r="24" spans="1:11" s="26" customFormat="1" ht="12.75">
      <c r="A24" s="145"/>
      <c r="B24" s="146"/>
      <c r="C24" s="146"/>
      <c r="D24" s="142"/>
      <c r="E24" s="142"/>
      <c r="F24" s="142"/>
      <c r="G24" s="143"/>
      <c r="H24" s="4"/>
      <c r="I24" s="2"/>
      <c r="J24" s="5"/>
      <c r="K24" s="6"/>
    </row>
    <row r="25" spans="1:11" s="26" customFormat="1" ht="12.75">
      <c r="A25" s="147"/>
    </row>
    <row r="26" spans="1:11" s="26" customFormat="1" ht="12.75">
      <c r="A26" s="183" t="s">
        <v>625</v>
      </c>
      <c r="B26" s="1"/>
      <c r="C26" s="27"/>
      <c r="I26" s="28" t="s">
        <v>626</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48"/>
      <c r="I35" s="23"/>
      <c r="J35" s="148"/>
      <c r="K35" s="148"/>
    </row>
    <row r="36" spans="1:11">
      <c r="A36" s="19" t="s">
        <v>236</v>
      </c>
      <c r="B36" s="1"/>
      <c r="C36" s="27"/>
      <c r="I36" s="21" t="s">
        <v>447</v>
      </c>
    </row>
    <row r="37" spans="1:11">
      <c r="A37" s="19" t="s">
        <v>599</v>
      </c>
      <c r="B37" s="1"/>
      <c r="C37" s="27"/>
      <c r="I37" s="21"/>
    </row>
    <row r="38" spans="1:11">
      <c r="A38" s="1" t="s">
        <v>237</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7" zoomScaleNormal="100" workbookViewId="0">
      <selection activeCell="B22" sqref="B22"/>
    </sheetView>
  </sheetViews>
  <sheetFormatPr defaultColWidth="9.140625" defaultRowHeight="15"/>
  <cols>
    <col min="1" max="1" width="4.85546875" style="140" customWidth="1"/>
    <col min="2" max="2" width="61.85546875" style="135" customWidth="1"/>
    <col min="3" max="3" width="33.5703125" style="135" customWidth="1"/>
    <col min="4" max="4" width="41.42578125" style="135" customWidth="1"/>
    <col min="5" max="16384" width="9.140625" style="135"/>
  </cols>
  <sheetData>
    <row r="1" spans="1:4" ht="27.75" customHeight="1">
      <c r="A1" s="458" t="s">
        <v>509</v>
      </c>
      <c r="B1" s="458"/>
      <c r="C1" s="458"/>
      <c r="D1" s="458"/>
    </row>
    <row r="2" spans="1:4" ht="28.5" customHeight="1">
      <c r="A2" s="459" t="s">
        <v>567</v>
      </c>
      <c r="B2" s="459"/>
      <c r="C2" s="459"/>
      <c r="D2" s="459"/>
    </row>
    <row r="3" spans="1:4" ht="15" customHeight="1">
      <c r="A3" s="460" t="s">
        <v>451</v>
      </c>
      <c r="B3" s="460"/>
      <c r="C3" s="460"/>
      <c r="D3" s="460"/>
    </row>
    <row r="4" spans="1:4">
      <c r="A4" s="460"/>
      <c r="B4" s="460"/>
      <c r="C4" s="460"/>
      <c r="D4" s="460"/>
    </row>
    <row r="5" spans="1:4">
      <c r="A5" s="461" t="str">
        <f>'ngay thang'!B10</f>
        <v>Tháng 04 năm 2024/April 2024</v>
      </c>
      <c r="B5" s="462"/>
      <c r="C5" s="462"/>
      <c r="D5" s="462"/>
    </row>
    <row r="6" spans="1:4">
      <c r="A6" s="16"/>
      <c r="B6" s="16"/>
      <c r="C6" s="16"/>
      <c r="D6" s="16"/>
    </row>
    <row r="7" spans="1:4" ht="28.5" customHeight="1">
      <c r="A7" s="463" t="s">
        <v>242</v>
      </c>
      <c r="B7" s="463"/>
      <c r="C7" s="463" t="s">
        <v>446</v>
      </c>
      <c r="D7" s="463"/>
    </row>
    <row r="8" spans="1:4" ht="29.25" customHeight="1">
      <c r="A8" s="464" t="s">
        <v>241</v>
      </c>
      <c r="B8" s="464"/>
      <c r="C8" s="463" t="s">
        <v>598</v>
      </c>
      <c r="D8" s="464"/>
    </row>
    <row r="9" spans="1:4" ht="31.5" customHeight="1">
      <c r="A9" s="463" t="s">
        <v>244</v>
      </c>
      <c r="B9" s="463"/>
      <c r="C9" s="463" t="s">
        <v>612</v>
      </c>
      <c r="D9" s="463"/>
    </row>
    <row r="10" spans="1:4" ht="27" customHeight="1">
      <c r="A10" s="464" t="s">
        <v>245</v>
      </c>
      <c r="B10" s="464"/>
      <c r="C10" s="463" t="str">
        <f>'ngay thang'!B14</f>
        <v>Ngày 03 tháng 05 năm 2024
03 May 2024</v>
      </c>
      <c r="D10" s="463"/>
    </row>
    <row r="11" spans="1:4" ht="16.5" customHeight="1">
      <c r="A11" s="17"/>
      <c r="B11" s="17"/>
      <c r="C11" s="17"/>
      <c r="D11" s="17"/>
    </row>
    <row r="12" spans="1:4">
      <c r="A12" s="465" t="s">
        <v>452</v>
      </c>
      <c r="B12" s="465"/>
      <c r="C12" s="465"/>
      <c r="D12" s="465"/>
    </row>
    <row r="13" spans="1:4" s="132" customFormat="1" ht="15.75" customHeight="1">
      <c r="A13" s="466" t="s">
        <v>207</v>
      </c>
      <c r="B13" s="466" t="s">
        <v>453</v>
      </c>
      <c r="C13" s="468" t="s">
        <v>454</v>
      </c>
      <c r="D13" s="468"/>
    </row>
    <row r="14" spans="1:4" s="132" customFormat="1" ht="21" customHeight="1">
      <c r="A14" s="467"/>
      <c r="B14" s="467"/>
      <c r="C14" s="139" t="s">
        <v>455</v>
      </c>
      <c r="D14" s="139" t="s">
        <v>456</v>
      </c>
    </row>
    <row r="15" spans="1:4" s="132" customFormat="1" ht="12.75">
      <c r="A15" s="9" t="s">
        <v>46</v>
      </c>
      <c r="B15" s="10" t="s">
        <v>457</v>
      </c>
      <c r="C15" s="127"/>
      <c r="D15" s="127"/>
    </row>
    <row r="16" spans="1:4" s="132" customFormat="1" ht="12.75">
      <c r="A16" s="9" t="s">
        <v>458</v>
      </c>
      <c r="B16" s="10" t="s">
        <v>459</v>
      </c>
      <c r="C16" s="128"/>
      <c r="D16" s="128"/>
    </row>
    <row r="17" spans="1:4" s="132" customFormat="1" ht="12.75">
      <c r="A17" s="9" t="s">
        <v>460</v>
      </c>
      <c r="B17" s="10" t="s">
        <v>461</v>
      </c>
      <c r="C17" s="128"/>
      <c r="D17" s="128"/>
    </row>
    <row r="18" spans="1:4" s="132" customFormat="1" ht="12.75">
      <c r="A18" s="9" t="s">
        <v>56</v>
      </c>
      <c r="B18" s="10" t="s">
        <v>462</v>
      </c>
      <c r="C18" s="128"/>
      <c r="D18" s="128"/>
    </row>
    <row r="19" spans="1:4" s="132" customFormat="1" ht="12.75">
      <c r="A19" s="9" t="s">
        <v>458</v>
      </c>
      <c r="B19" s="10" t="s">
        <v>459</v>
      </c>
      <c r="C19" s="128"/>
      <c r="D19" s="128"/>
    </row>
    <row r="20" spans="1:4" s="132" customFormat="1" ht="12.75">
      <c r="A20" s="9" t="s">
        <v>460</v>
      </c>
      <c r="B20" s="10" t="s">
        <v>461</v>
      </c>
      <c r="C20" s="128"/>
      <c r="D20" s="128"/>
    </row>
    <row r="21" spans="1:4" s="132" customFormat="1" ht="12.75">
      <c r="A21" s="9" t="s">
        <v>133</v>
      </c>
      <c r="B21" s="10" t="s">
        <v>463</v>
      </c>
      <c r="C21" s="128"/>
      <c r="D21" s="128"/>
    </row>
    <row r="22" spans="1:4" s="132" customFormat="1" ht="12.75">
      <c r="A22" s="9" t="s">
        <v>458</v>
      </c>
      <c r="B22" s="10" t="s">
        <v>459</v>
      </c>
      <c r="C22" s="128"/>
      <c r="D22" s="128"/>
    </row>
    <row r="23" spans="1:4" s="132" customFormat="1" ht="12.75">
      <c r="A23" s="9" t="s">
        <v>460</v>
      </c>
      <c r="B23" s="10" t="s">
        <v>461</v>
      </c>
      <c r="C23" s="128"/>
      <c r="D23" s="128"/>
    </row>
    <row r="24" spans="1:4" s="132" customFormat="1" ht="12.75">
      <c r="A24" s="9" t="s">
        <v>135</v>
      </c>
      <c r="B24" s="10" t="s">
        <v>464</v>
      </c>
      <c r="C24" s="128"/>
      <c r="D24" s="128"/>
    </row>
    <row r="25" spans="1:4" s="132" customFormat="1" ht="12.75">
      <c r="A25" s="129">
        <v>1</v>
      </c>
      <c r="B25" s="130" t="s">
        <v>459</v>
      </c>
      <c r="C25" s="128"/>
      <c r="D25" s="128"/>
    </row>
    <row r="26" spans="1:4" s="132" customFormat="1" ht="12.75">
      <c r="A26" s="129">
        <v>2</v>
      </c>
      <c r="B26" s="130" t="s">
        <v>461</v>
      </c>
      <c r="C26" s="128"/>
      <c r="D26" s="128"/>
    </row>
    <row r="27" spans="1:4" s="132" customFormat="1" ht="12.75">
      <c r="A27" s="469" t="s">
        <v>465</v>
      </c>
      <c r="B27" s="469"/>
      <c r="C27" s="469"/>
      <c r="D27" s="469"/>
    </row>
    <row r="28" spans="1:4" s="132" customFormat="1" ht="12.75">
      <c r="A28" s="131"/>
    </row>
    <row r="29" spans="1:4" s="132" customFormat="1" ht="12.75">
      <c r="A29" s="183" t="s">
        <v>625</v>
      </c>
      <c r="B29" s="45"/>
      <c r="D29" s="133" t="s">
        <v>626</v>
      </c>
    </row>
    <row r="30" spans="1:4" s="132" customFormat="1" ht="12.75">
      <c r="A30" s="96" t="s">
        <v>176</v>
      </c>
      <c r="B30" s="45"/>
      <c r="D30" s="134" t="s">
        <v>177</v>
      </c>
    </row>
    <row r="31" spans="1:4">
      <c r="A31" s="45"/>
      <c r="B31" s="45"/>
      <c r="D31" s="136"/>
    </row>
    <row r="32" spans="1:4">
      <c r="A32" s="45"/>
      <c r="B32" s="45"/>
      <c r="D32" s="136"/>
    </row>
    <row r="33" spans="1:4">
      <c r="A33" s="45"/>
      <c r="B33" s="45"/>
      <c r="D33" s="136"/>
    </row>
    <row r="34" spans="1:4">
      <c r="A34" s="45"/>
      <c r="B34" s="45"/>
      <c r="D34" s="136"/>
    </row>
    <row r="35" spans="1:4">
      <c r="A35" s="45"/>
      <c r="B35" s="45"/>
      <c r="D35" s="136"/>
    </row>
    <row r="36" spans="1:4">
      <c r="A36" s="45"/>
      <c r="B36" s="45"/>
      <c r="D36" s="136"/>
    </row>
    <row r="37" spans="1:4">
      <c r="A37" s="45"/>
      <c r="B37" s="45"/>
      <c r="D37" s="137"/>
    </row>
    <row r="38" spans="1:4">
      <c r="A38" s="138" t="s">
        <v>236</v>
      </c>
      <c r="B38" s="88"/>
      <c r="C38" s="91"/>
      <c r="D38" s="89" t="s">
        <v>466</v>
      </c>
    </row>
    <row r="39" spans="1:4">
      <c r="A39" s="11" t="s">
        <v>599</v>
      </c>
      <c r="B39" s="45"/>
      <c r="C39" s="90"/>
      <c r="D39" s="90"/>
    </row>
    <row r="40" spans="1:4">
      <c r="A40" s="45" t="s">
        <v>237</v>
      </c>
      <c r="B40" s="45"/>
    </row>
    <row r="41" spans="1:4">
      <c r="A41" s="135"/>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B23" sqref="B23"/>
    </sheetView>
  </sheetViews>
  <sheetFormatPr defaultColWidth="9.140625" defaultRowHeight="12.75"/>
  <cols>
    <col min="1" max="1" width="6.85546875" style="123" customWidth="1"/>
    <col min="2" max="2" width="48.28515625" style="45" customWidth="1"/>
    <col min="3" max="3" width="12.28515625" style="58" customWidth="1"/>
    <col min="4" max="4" width="15.42578125" style="58" customWidth="1"/>
    <col min="5" max="5" width="15.7109375" style="58" customWidth="1"/>
    <col min="6" max="6" width="20.42578125" style="58" customWidth="1"/>
    <col min="7" max="7" width="24.28515625" style="45" customWidth="1"/>
    <col min="8" max="8" width="19.140625" style="110" bestFit="1" customWidth="1"/>
    <col min="9" max="9" width="9.140625" style="45"/>
    <col min="10" max="10" width="12.85546875" style="45" bestFit="1" customWidth="1"/>
    <col min="11" max="11" width="5.42578125" style="45" bestFit="1" customWidth="1"/>
    <col min="12" max="12" width="9.140625" style="45" customWidth="1"/>
    <col min="13" max="13" width="24.5703125" style="45" bestFit="1" customWidth="1"/>
    <col min="14" max="16384" width="9.140625" style="45"/>
  </cols>
  <sheetData>
    <row r="1" spans="1:13" ht="33.75" customHeight="1">
      <c r="A1" s="471" t="s">
        <v>509</v>
      </c>
      <c r="B1" s="471"/>
      <c r="C1" s="471"/>
      <c r="D1" s="471"/>
      <c r="E1" s="471"/>
      <c r="F1" s="471"/>
      <c r="G1" s="471"/>
    </row>
    <row r="2" spans="1:13" ht="34.5" customHeight="1">
      <c r="A2" s="472" t="s">
        <v>568</v>
      </c>
      <c r="B2" s="472"/>
      <c r="C2" s="472"/>
      <c r="D2" s="472"/>
      <c r="E2" s="472"/>
      <c r="F2" s="472"/>
      <c r="G2" s="472"/>
    </row>
    <row r="3" spans="1:13" ht="39.75" customHeight="1">
      <c r="A3" s="460" t="s">
        <v>467</v>
      </c>
      <c r="B3" s="460"/>
      <c r="C3" s="460"/>
      <c r="D3" s="460"/>
      <c r="E3" s="460"/>
      <c r="F3" s="460"/>
      <c r="G3" s="460"/>
    </row>
    <row r="4" spans="1:13">
      <c r="A4" s="461" t="str">
        <f>'BC Han muc nuoc ngoai'!A5:D5</f>
        <v>Tháng 04 năm 2024/April 2024</v>
      </c>
      <c r="B4" s="462"/>
      <c r="C4" s="462"/>
      <c r="D4" s="462"/>
      <c r="E4" s="462"/>
      <c r="F4" s="462"/>
      <c r="G4" s="462"/>
    </row>
    <row r="5" spans="1:13">
      <c r="A5" s="16"/>
      <c r="B5" s="16"/>
      <c r="C5" s="16"/>
      <c r="D5" s="16"/>
      <c r="E5" s="16"/>
      <c r="F5" s="16"/>
      <c r="G5" s="16"/>
    </row>
    <row r="6" spans="1:13" s="95" customFormat="1" ht="28.5" customHeight="1">
      <c r="A6" s="473" t="s">
        <v>593</v>
      </c>
      <c r="B6" s="473"/>
      <c r="C6" s="474" t="s">
        <v>446</v>
      </c>
      <c r="D6" s="474"/>
      <c r="E6" s="474"/>
      <c r="F6" s="474"/>
      <c r="G6" s="474"/>
      <c r="H6" s="111"/>
    </row>
    <row r="7" spans="1:13" s="95" customFormat="1" ht="28.5" customHeight="1">
      <c r="A7" s="473" t="s">
        <v>241</v>
      </c>
      <c r="B7" s="473"/>
      <c r="C7" s="475" t="s">
        <v>600</v>
      </c>
      <c r="D7" s="475"/>
      <c r="E7" s="475"/>
      <c r="F7" s="475"/>
      <c r="G7" s="475"/>
      <c r="H7" s="111"/>
    </row>
    <row r="8" spans="1:13" s="95" customFormat="1" ht="28.5" customHeight="1">
      <c r="A8" s="473" t="s">
        <v>595</v>
      </c>
      <c r="B8" s="473"/>
      <c r="C8" s="474" t="s">
        <v>612</v>
      </c>
      <c r="D8" s="474"/>
      <c r="E8" s="474"/>
      <c r="F8" s="474"/>
      <c r="G8" s="474"/>
      <c r="H8" s="111"/>
    </row>
    <row r="9" spans="1:13" s="95" customFormat="1" ht="24.75" customHeight="1">
      <c r="A9" s="473" t="s">
        <v>245</v>
      </c>
      <c r="B9" s="473"/>
      <c r="C9" s="476" t="str">
        <f>'BC Han muc nuoc ngoai'!C10:D10</f>
        <v>Ngày 03 tháng 05 năm 2024
03 May 2024</v>
      </c>
      <c r="D9" s="476"/>
      <c r="E9" s="476"/>
      <c r="F9" s="94"/>
      <c r="G9" s="112"/>
      <c r="H9" s="111"/>
    </row>
    <row r="10" spans="1:13" s="95" customFormat="1" ht="9" customHeight="1">
      <c r="A10" s="17"/>
      <c r="B10" s="17"/>
      <c r="C10" s="12"/>
      <c r="D10" s="94"/>
      <c r="E10" s="94"/>
      <c r="F10" s="94"/>
      <c r="G10" s="112"/>
      <c r="H10" s="111"/>
    </row>
    <row r="11" spans="1:13" ht="10.15" customHeight="1">
      <c r="A11" s="45"/>
      <c r="C11" s="45"/>
      <c r="D11" s="45"/>
      <c r="E11" s="45"/>
      <c r="F11" s="45"/>
    </row>
    <row r="12" spans="1:13" ht="18" customHeight="1">
      <c r="A12" s="95" t="s">
        <v>468</v>
      </c>
      <c r="B12" s="95"/>
      <c r="C12" s="95"/>
      <c r="D12" s="95"/>
      <c r="E12" s="95"/>
      <c r="F12" s="95"/>
      <c r="G12" s="113"/>
    </row>
    <row r="13" spans="1:13" ht="30.75" customHeight="1">
      <c r="A13" s="478" t="s">
        <v>469</v>
      </c>
      <c r="B13" s="478" t="s">
        <v>248</v>
      </c>
      <c r="C13" s="480" t="s">
        <v>285</v>
      </c>
      <c r="D13" s="481"/>
      <c r="E13" s="480" t="s">
        <v>470</v>
      </c>
      <c r="F13" s="481"/>
      <c r="G13" s="478" t="s">
        <v>471</v>
      </c>
      <c r="M13" s="114"/>
    </row>
    <row r="14" spans="1:13" ht="28.5" customHeight="1">
      <c r="A14" s="479"/>
      <c r="B14" s="479"/>
      <c r="C14" s="97" t="s">
        <v>455</v>
      </c>
      <c r="D14" s="97" t="s">
        <v>472</v>
      </c>
      <c r="E14" s="97" t="s">
        <v>455</v>
      </c>
      <c r="F14" s="97" t="s">
        <v>472</v>
      </c>
      <c r="G14" s="479"/>
      <c r="M14" s="114"/>
    </row>
    <row r="15" spans="1:13" s="71" customFormat="1" ht="25.5">
      <c r="A15" s="101" t="s">
        <v>89</v>
      </c>
      <c r="B15" s="13" t="s">
        <v>473</v>
      </c>
      <c r="C15" s="115"/>
      <c r="D15" s="115"/>
      <c r="E15" s="115"/>
      <c r="F15" s="115"/>
      <c r="G15" s="116"/>
      <c r="H15" s="117"/>
    </row>
    <row r="16" spans="1:13" s="71" customFormat="1" ht="25.5">
      <c r="A16" s="101"/>
      <c r="B16" s="13" t="s">
        <v>474</v>
      </c>
      <c r="C16" s="115"/>
      <c r="D16" s="115"/>
      <c r="E16" s="115"/>
      <c r="F16" s="115"/>
      <c r="G16" s="116"/>
      <c r="H16" s="117"/>
    </row>
    <row r="17" spans="1:13" s="71" customFormat="1" ht="25.5">
      <c r="A17" s="101"/>
      <c r="B17" s="13" t="s">
        <v>475</v>
      </c>
      <c r="C17" s="115"/>
      <c r="D17" s="115"/>
      <c r="E17" s="115"/>
      <c r="F17" s="115"/>
      <c r="G17" s="116"/>
      <c r="H17" s="117"/>
    </row>
    <row r="18" spans="1:13" s="71" customFormat="1" ht="25.5">
      <c r="A18" s="101"/>
      <c r="B18" s="13" t="s">
        <v>368</v>
      </c>
      <c r="C18" s="115"/>
      <c r="D18" s="115"/>
      <c r="E18" s="115"/>
      <c r="F18" s="115"/>
      <c r="G18" s="116"/>
      <c r="H18" s="117"/>
    </row>
    <row r="19" spans="1:13" s="71" customFormat="1" ht="25.5">
      <c r="A19" s="101" t="s">
        <v>93</v>
      </c>
      <c r="B19" s="13" t="s">
        <v>369</v>
      </c>
      <c r="C19" s="115"/>
      <c r="D19" s="115"/>
      <c r="E19" s="115"/>
      <c r="F19" s="115"/>
      <c r="G19" s="116"/>
      <c r="H19" s="117"/>
    </row>
    <row r="20" spans="1:13" s="71" customFormat="1" ht="25.5">
      <c r="A20" s="101" t="s">
        <v>97</v>
      </c>
      <c r="B20" s="13" t="s">
        <v>476</v>
      </c>
      <c r="C20" s="115"/>
      <c r="D20" s="115"/>
      <c r="E20" s="115"/>
      <c r="F20" s="115"/>
      <c r="G20" s="116"/>
      <c r="H20" s="117"/>
    </row>
    <row r="21" spans="1:13" s="71" customFormat="1" ht="25.5">
      <c r="A21" s="101" t="s">
        <v>99</v>
      </c>
      <c r="B21" s="13" t="s">
        <v>374</v>
      </c>
      <c r="C21" s="115"/>
      <c r="D21" s="115"/>
      <c r="E21" s="115"/>
      <c r="F21" s="115"/>
      <c r="G21" s="116"/>
      <c r="H21" s="117"/>
    </row>
    <row r="22" spans="1:13" s="71" customFormat="1" ht="38.25">
      <c r="A22" s="101" t="s">
        <v>101</v>
      </c>
      <c r="B22" s="13" t="s">
        <v>477</v>
      </c>
      <c r="C22" s="115"/>
      <c r="D22" s="115"/>
      <c r="E22" s="115"/>
      <c r="F22" s="115"/>
      <c r="G22" s="116"/>
      <c r="H22" s="117"/>
    </row>
    <row r="23" spans="1:13" s="71" customFormat="1" ht="25.5">
      <c r="A23" s="101" t="s">
        <v>103</v>
      </c>
      <c r="B23" s="13" t="s">
        <v>376</v>
      </c>
      <c r="C23" s="115"/>
      <c r="D23" s="115"/>
      <c r="E23" s="115"/>
      <c r="F23" s="115"/>
      <c r="G23" s="116"/>
      <c r="H23" s="117"/>
    </row>
    <row r="24" spans="1:13" s="71" customFormat="1" ht="25.5">
      <c r="A24" s="101" t="s">
        <v>105</v>
      </c>
      <c r="B24" s="13" t="s">
        <v>377</v>
      </c>
      <c r="C24" s="115"/>
      <c r="D24" s="115"/>
      <c r="E24" s="115"/>
      <c r="F24" s="115"/>
      <c r="G24" s="116"/>
      <c r="H24" s="117"/>
    </row>
    <row r="25" spans="1:13" s="71" customFormat="1" ht="25.5">
      <c r="A25" s="101" t="s">
        <v>107</v>
      </c>
      <c r="B25" s="13" t="s">
        <v>478</v>
      </c>
      <c r="C25" s="73"/>
      <c r="D25" s="73"/>
      <c r="E25" s="73"/>
      <c r="F25" s="73"/>
      <c r="G25" s="118"/>
      <c r="H25" s="117"/>
    </row>
    <row r="26" spans="1:13" ht="30.75" customHeight="1">
      <c r="A26" s="478" t="s">
        <v>469</v>
      </c>
      <c r="B26" s="478" t="s">
        <v>250</v>
      </c>
      <c r="C26" s="480" t="s">
        <v>285</v>
      </c>
      <c r="D26" s="481"/>
      <c r="E26" s="480" t="s">
        <v>470</v>
      </c>
      <c r="F26" s="481"/>
      <c r="G26" s="478" t="s">
        <v>471</v>
      </c>
      <c r="M26" s="114"/>
    </row>
    <row r="27" spans="1:13" ht="28.5" customHeight="1">
      <c r="A27" s="479"/>
      <c r="B27" s="479"/>
      <c r="C27" s="97" t="s">
        <v>455</v>
      </c>
      <c r="D27" s="97" t="s">
        <v>472</v>
      </c>
      <c r="E27" s="97" t="s">
        <v>455</v>
      </c>
      <c r="F27" s="97" t="s">
        <v>472</v>
      </c>
      <c r="G27" s="479"/>
      <c r="M27" s="114"/>
    </row>
    <row r="28" spans="1:13" s="71" customFormat="1" ht="38.25">
      <c r="A28" s="101" t="s">
        <v>110</v>
      </c>
      <c r="B28" s="13" t="s">
        <v>479</v>
      </c>
      <c r="C28" s="73"/>
      <c r="D28" s="73"/>
      <c r="E28" s="73"/>
      <c r="F28" s="73"/>
      <c r="G28" s="116"/>
      <c r="H28" s="117"/>
    </row>
    <row r="29" spans="1:13" s="71" customFormat="1" ht="25.5">
      <c r="A29" s="101" t="s">
        <v>112</v>
      </c>
      <c r="B29" s="13" t="s">
        <v>380</v>
      </c>
      <c r="C29" s="115"/>
      <c r="D29" s="115"/>
      <c r="E29" s="115"/>
      <c r="F29" s="115"/>
      <c r="G29" s="116"/>
      <c r="H29" s="117"/>
    </row>
    <row r="30" spans="1:13" s="71" customFormat="1" ht="25.5">
      <c r="A30" s="101" t="s">
        <v>114</v>
      </c>
      <c r="B30" s="13" t="s">
        <v>388</v>
      </c>
      <c r="C30" s="73"/>
      <c r="D30" s="73"/>
      <c r="E30" s="73"/>
      <c r="F30" s="73"/>
      <c r="G30" s="118"/>
      <c r="H30" s="117"/>
    </row>
    <row r="31" spans="1:13" s="71" customFormat="1" ht="15">
      <c r="A31" s="477" t="s">
        <v>465</v>
      </c>
      <c r="B31" s="477"/>
      <c r="C31" s="477"/>
      <c r="D31" s="477"/>
      <c r="E31" s="477"/>
      <c r="F31" s="477"/>
      <c r="G31" s="477"/>
      <c r="H31" s="117"/>
    </row>
    <row r="32" spans="1:13" s="71" customFormat="1" ht="15">
      <c r="A32" s="119"/>
      <c r="B32" s="120"/>
      <c r="C32" s="121"/>
      <c r="D32" s="121"/>
      <c r="E32" s="121"/>
      <c r="F32" s="121"/>
      <c r="G32" s="122"/>
      <c r="H32" s="117"/>
    </row>
    <row r="33" spans="1:13" s="110" customFormat="1" ht="11.25" customHeight="1">
      <c r="A33" s="123"/>
      <c r="B33" s="45"/>
      <c r="C33" s="58"/>
      <c r="D33" s="58"/>
      <c r="E33" s="58"/>
      <c r="F33" s="58"/>
      <c r="G33" s="45"/>
      <c r="I33" s="45"/>
      <c r="J33" s="45"/>
      <c r="K33" s="45"/>
      <c r="L33" s="45"/>
      <c r="M33" s="45"/>
    </row>
    <row r="34" spans="1:13" s="110" customFormat="1" ht="5.25" customHeight="1">
      <c r="A34" s="45"/>
      <c r="B34" s="124"/>
      <c r="C34" s="45"/>
      <c r="D34" s="45"/>
      <c r="E34" s="45"/>
      <c r="F34" s="45"/>
      <c r="G34" s="45"/>
      <c r="I34" s="45"/>
      <c r="J34" s="45"/>
      <c r="K34" s="45"/>
      <c r="L34" s="45"/>
      <c r="M34" s="45"/>
    </row>
    <row r="35" spans="1:13" s="110" customFormat="1" ht="12.75" customHeight="1">
      <c r="A35" s="183" t="s">
        <v>625</v>
      </c>
      <c r="B35" s="85"/>
      <c r="C35" s="105"/>
      <c r="D35" s="105"/>
      <c r="E35" s="470" t="s">
        <v>626</v>
      </c>
      <c r="F35" s="470"/>
      <c r="G35" s="470"/>
      <c r="I35" s="45"/>
      <c r="J35" s="45"/>
      <c r="K35" s="45"/>
      <c r="L35" s="45"/>
      <c r="M35" s="45"/>
    </row>
    <row r="36" spans="1:13" s="110" customFormat="1">
      <c r="A36" s="33" t="s">
        <v>176</v>
      </c>
      <c r="B36" s="33"/>
      <c r="C36" s="106"/>
      <c r="D36" s="106"/>
      <c r="E36" s="106" t="s">
        <v>177</v>
      </c>
      <c r="F36" s="105"/>
      <c r="G36" s="105"/>
      <c r="I36" s="45"/>
      <c r="J36" s="45"/>
      <c r="K36" s="45"/>
      <c r="L36" s="45"/>
      <c r="M36" s="45"/>
    </row>
    <row r="37" spans="1:13" s="110" customFormat="1">
      <c r="A37" s="86"/>
      <c r="B37" s="86"/>
      <c r="C37" s="87"/>
      <c r="D37" s="87"/>
      <c r="E37" s="87"/>
      <c r="F37" s="87"/>
      <c r="G37" s="45"/>
      <c r="I37" s="45"/>
      <c r="J37" s="45"/>
      <c r="K37" s="45"/>
      <c r="L37" s="45"/>
      <c r="M37" s="45"/>
    </row>
    <row r="38" spans="1:13" s="110" customFormat="1">
      <c r="A38" s="86"/>
      <c r="B38" s="86"/>
      <c r="C38" s="87"/>
      <c r="D38" s="87"/>
      <c r="E38" s="87"/>
      <c r="F38" s="87"/>
      <c r="G38" s="45"/>
      <c r="I38" s="45"/>
      <c r="J38" s="45"/>
      <c r="K38" s="45"/>
      <c r="L38" s="45"/>
      <c r="M38" s="45"/>
    </row>
    <row r="39" spans="1:13" s="110" customFormat="1">
      <c r="A39" s="86"/>
      <c r="B39" s="86"/>
      <c r="C39" s="87"/>
      <c r="D39" s="87"/>
      <c r="E39" s="87"/>
      <c r="F39" s="87"/>
      <c r="G39" s="45"/>
      <c r="I39" s="45"/>
      <c r="J39" s="45"/>
      <c r="K39" s="45"/>
      <c r="L39" s="45"/>
      <c r="M39" s="45"/>
    </row>
    <row r="40" spans="1:13" s="110" customFormat="1">
      <c r="A40" s="86"/>
      <c r="B40" s="86"/>
      <c r="C40" s="87"/>
      <c r="D40" s="87"/>
      <c r="E40" s="87"/>
      <c r="F40" s="87"/>
      <c r="G40" s="45"/>
      <c r="I40" s="45"/>
      <c r="J40" s="45"/>
      <c r="K40" s="45"/>
      <c r="L40" s="45"/>
      <c r="M40" s="45"/>
    </row>
    <row r="41" spans="1:13" s="110" customFormat="1" ht="65.25" customHeight="1">
      <c r="A41" s="86"/>
      <c r="B41" s="86"/>
      <c r="C41" s="87"/>
      <c r="D41" s="87"/>
      <c r="E41" s="87"/>
      <c r="F41" s="87"/>
      <c r="G41" s="45"/>
      <c r="I41" s="45"/>
      <c r="J41" s="45"/>
      <c r="K41" s="45"/>
      <c r="L41" s="45"/>
      <c r="M41" s="45"/>
    </row>
    <row r="42" spans="1:13" s="126" customFormat="1">
      <c r="A42" s="35" t="s">
        <v>480</v>
      </c>
      <c r="B42" s="35"/>
      <c r="C42" s="35"/>
      <c r="D42" s="91"/>
      <c r="E42" s="109" t="s">
        <v>466</v>
      </c>
      <c r="F42" s="125"/>
      <c r="G42" s="35"/>
      <c r="I42" s="45"/>
      <c r="J42" s="45"/>
      <c r="K42" s="45"/>
      <c r="L42" s="45"/>
      <c r="M42" s="45"/>
    </row>
    <row r="43" spans="1:13" s="126" customFormat="1">
      <c r="A43" s="11" t="s">
        <v>599</v>
      </c>
      <c r="B43" s="11"/>
      <c r="C43" s="11"/>
      <c r="D43" s="90"/>
      <c r="E43" s="90"/>
      <c r="F43" s="90"/>
      <c r="G43" s="11"/>
      <c r="I43" s="45"/>
      <c r="J43" s="45"/>
      <c r="K43" s="45"/>
      <c r="L43" s="45"/>
      <c r="M43" s="45"/>
    </row>
    <row r="44" spans="1:13" s="126" customFormat="1">
      <c r="A44" s="33" t="s">
        <v>237</v>
      </c>
      <c r="B44" s="33"/>
      <c r="C44" s="33"/>
      <c r="D44" s="33"/>
      <c r="E44" s="11"/>
      <c r="F44" s="11"/>
      <c r="G44" s="11"/>
      <c r="I44" s="45"/>
      <c r="J44" s="45"/>
      <c r="K44" s="45"/>
      <c r="L44" s="45"/>
      <c r="M44" s="45"/>
    </row>
  </sheetData>
  <mergeCells count="24">
    <mergeCell ref="C13:D13"/>
    <mergeCell ref="E13:F13"/>
    <mergeCell ref="G13:G14"/>
    <mergeCell ref="A26:A27"/>
    <mergeCell ref="B26:B27"/>
    <mergeCell ref="C26:D26"/>
    <mergeCell ref="E26:F26"/>
    <mergeCell ref="G26:G27"/>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s>
  <printOptions horizontalCentered="1"/>
  <pageMargins left="0.28000000000000003" right="0.26" top="0.28000000000000003" bottom="0.28999999999999998" header="0.17" footer="0.17"/>
  <pageSetup paperSize="9"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14" sqref="A14:XFD24"/>
    </sheetView>
  </sheetViews>
  <sheetFormatPr defaultColWidth="9.140625" defaultRowHeight="12.75"/>
  <cols>
    <col min="1" max="1" width="6.7109375" style="45" customWidth="1"/>
    <col min="2" max="2" width="50" style="45" customWidth="1"/>
    <col min="3" max="3" width="25.85546875" style="84" customWidth="1"/>
    <col min="4" max="4" width="25.5703125" style="84" customWidth="1"/>
    <col min="5" max="7" width="21.7109375" style="84" customWidth="1"/>
    <col min="8" max="8" width="10.7109375" style="45" bestFit="1" customWidth="1"/>
    <col min="9" max="9" width="16" style="45" bestFit="1" customWidth="1"/>
    <col min="10" max="10" width="10.7109375" style="45" bestFit="1" customWidth="1"/>
    <col min="11" max="16384" width="9.140625" style="45"/>
  </cols>
  <sheetData>
    <row r="1" spans="1:7" ht="31.5" customHeight="1">
      <c r="A1" s="484" t="s">
        <v>509</v>
      </c>
      <c r="B1" s="484"/>
      <c r="C1" s="484"/>
      <c r="D1" s="484"/>
      <c r="E1" s="484"/>
      <c r="F1" s="484"/>
      <c r="G1" s="484"/>
    </row>
    <row r="2" spans="1:7" ht="37.15" customHeight="1">
      <c r="A2" s="472" t="s">
        <v>568</v>
      </c>
      <c r="B2" s="472"/>
      <c r="C2" s="472"/>
      <c r="D2" s="472"/>
      <c r="E2" s="472"/>
      <c r="F2" s="472"/>
      <c r="G2" s="472"/>
    </row>
    <row r="3" spans="1:7" ht="35.25" customHeight="1">
      <c r="A3" s="460" t="s">
        <v>467</v>
      </c>
      <c r="B3" s="460"/>
      <c r="C3" s="460"/>
      <c r="D3" s="460"/>
      <c r="E3" s="460"/>
      <c r="F3" s="460"/>
      <c r="G3" s="460"/>
    </row>
    <row r="4" spans="1:7">
      <c r="A4" s="462" t="str">
        <f>'ngay thang'!B10</f>
        <v>Tháng 04 năm 2024/April 2024</v>
      </c>
      <c r="B4" s="462"/>
      <c r="C4" s="462"/>
      <c r="D4" s="462"/>
      <c r="E4" s="462"/>
      <c r="F4" s="462"/>
      <c r="G4" s="462"/>
    </row>
    <row r="5" spans="1:7" ht="5.25" customHeight="1">
      <c r="A5" s="16"/>
      <c r="B5" s="462"/>
      <c r="C5" s="462"/>
      <c r="D5" s="462"/>
      <c r="E5" s="462"/>
      <c r="F5" s="16"/>
    </row>
    <row r="6" spans="1:7" ht="28.5" customHeight="1">
      <c r="A6" s="473" t="s">
        <v>593</v>
      </c>
      <c r="B6" s="473"/>
      <c r="C6" s="476" t="s">
        <v>446</v>
      </c>
      <c r="D6" s="476"/>
      <c r="E6" s="476"/>
      <c r="F6" s="476"/>
      <c r="G6" s="476"/>
    </row>
    <row r="7" spans="1:7" ht="28.5" customHeight="1">
      <c r="A7" s="473" t="s">
        <v>241</v>
      </c>
      <c r="B7" s="473"/>
      <c r="C7" s="482" t="s">
        <v>597</v>
      </c>
      <c r="D7" s="482"/>
      <c r="E7" s="482"/>
      <c r="F7" s="482"/>
      <c r="G7" s="482"/>
    </row>
    <row r="8" spans="1:7" ht="28.5" customHeight="1">
      <c r="A8" s="473" t="s">
        <v>595</v>
      </c>
      <c r="B8" s="473"/>
      <c r="C8" s="476" t="s">
        <v>612</v>
      </c>
      <c r="D8" s="476"/>
      <c r="E8" s="92"/>
      <c r="F8" s="92"/>
      <c r="G8" s="92"/>
    </row>
    <row r="9" spans="1:7" s="95" customFormat="1" ht="24" customHeight="1">
      <c r="A9" s="483" t="s">
        <v>596</v>
      </c>
      <c r="B9" s="473"/>
      <c r="C9" s="476" t="str">
        <f>'BC TS DT nuoc ngoai'!C9:E9</f>
        <v>Ngày 03 tháng 05 năm 2024
03 May 2024</v>
      </c>
      <c r="D9" s="476"/>
      <c r="E9" s="93"/>
      <c r="F9" s="93"/>
      <c r="G9" s="94"/>
    </row>
    <row r="10" spans="1:7" ht="11.25" customHeight="1">
      <c r="A10" s="96"/>
      <c r="B10" s="96"/>
      <c r="C10" s="96"/>
      <c r="D10" s="96"/>
      <c r="E10" s="96"/>
      <c r="F10" s="96"/>
      <c r="G10" s="96"/>
    </row>
    <row r="11" spans="1:7" s="95" customFormat="1" ht="18.600000000000001" customHeight="1">
      <c r="A11" s="60" t="s">
        <v>481</v>
      </c>
      <c r="B11" s="60"/>
      <c r="C11" s="60"/>
      <c r="D11" s="60"/>
      <c r="E11" s="60"/>
      <c r="F11" s="60"/>
      <c r="G11" s="51"/>
    </row>
    <row r="12" spans="1:7" ht="60" customHeight="1">
      <c r="A12" s="478" t="s">
        <v>469</v>
      </c>
      <c r="B12" s="478" t="s">
        <v>482</v>
      </c>
      <c r="C12" s="480" t="s">
        <v>285</v>
      </c>
      <c r="D12" s="481"/>
      <c r="E12" s="480" t="s">
        <v>470</v>
      </c>
      <c r="F12" s="481"/>
      <c r="G12" s="485" t="s">
        <v>483</v>
      </c>
    </row>
    <row r="13" spans="1:7" ht="60" customHeight="1">
      <c r="A13" s="479"/>
      <c r="B13" s="479"/>
      <c r="C13" s="97" t="s">
        <v>455</v>
      </c>
      <c r="D13" s="97" t="s">
        <v>472</v>
      </c>
      <c r="E13" s="97" t="s">
        <v>455</v>
      </c>
      <c r="F13" s="97" t="s">
        <v>472</v>
      </c>
      <c r="G13" s="486"/>
    </row>
    <row r="14" spans="1:7" s="100" customFormat="1" ht="51">
      <c r="A14" s="98" t="s">
        <v>46</v>
      </c>
      <c r="B14" s="14" t="s">
        <v>484</v>
      </c>
      <c r="C14" s="99"/>
      <c r="D14" s="99"/>
      <c r="E14" s="99"/>
      <c r="F14" s="99"/>
      <c r="G14" s="99"/>
    </row>
    <row r="15" spans="1:7" s="100" customFormat="1" ht="25.5">
      <c r="A15" s="101">
        <v>1</v>
      </c>
      <c r="B15" s="13" t="s">
        <v>392</v>
      </c>
      <c r="C15" s="102"/>
      <c r="D15" s="102"/>
      <c r="E15" s="102"/>
      <c r="F15" s="102"/>
      <c r="G15" s="102"/>
    </row>
    <row r="16" spans="1:7" s="100" customFormat="1" ht="25.5">
      <c r="A16" s="101">
        <v>2</v>
      </c>
      <c r="B16" s="13" t="s">
        <v>485</v>
      </c>
      <c r="C16" s="102"/>
      <c r="D16" s="102"/>
      <c r="E16" s="102"/>
      <c r="F16" s="102"/>
      <c r="G16" s="102"/>
    </row>
    <row r="17" spans="1:7" s="100" customFormat="1" ht="25.5">
      <c r="A17" s="101">
        <v>3</v>
      </c>
      <c r="B17" s="13" t="s">
        <v>486</v>
      </c>
      <c r="C17" s="102"/>
      <c r="D17" s="102"/>
      <c r="E17" s="102"/>
      <c r="F17" s="102"/>
      <c r="G17" s="99"/>
    </row>
    <row r="18" spans="1:7" s="100" customFormat="1" ht="25.5">
      <c r="A18" s="98" t="s">
        <v>56</v>
      </c>
      <c r="B18" s="14" t="s">
        <v>487</v>
      </c>
      <c r="C18" s="99"/>
      <c r="D18" s="99"/>
      <c r="E18" s="99"/>
      <c r="F18" s="99"/>
      <c r="G18" s="99"/>
    </row>
    <row r="19" spans="1:7" s="100" customFormat="1" ht="25.5">
      <c r="A19" s="101">
        <v>1</v>
      </c>
      <c r="B19" s="13" t="s">
        <v>488</v>
      </c>
      <c r="C19" s="102"/>
      <c r="D19" s="102"/>
      <c r="E19" s="102"/>
      <c r="F19" s="102"/>
      <c r="G19" s="102"/>
    </row>
    <row r="20" spans="1:7" s="100" customFormat="1" ht="25.5">
      <c r="A20" s="101">
        <v>2</v>
      </c>
      <c r="B20" s="13" t="s">
        <v>404</v>
      </c>
      <c r="C20" s="102"/>
      <c r="D20" s="102"/>
      <c r="E20" s="102"/>
      <c r="F20" s="102"/>
      <c r="G20" s="102"/>
    </row>
    <row r="21" spans="1:7" s="100" customFormat="1" ht="51">
      <c r="A21" s="98" t="s">
        <v>133</v>
      </c>
      <c r="B21" s="14" t="s">
        <v>489</v>
      </c>
      <c r="C21" s="99"/>
      <c r="D21" s="99"/>
      <c r="E21" s="99"/>
      <c r="F21" s="99"/>
      <c r="G21" s="99"/>
    </row>
    <row r="22" spans="1:7" s="100" customFormat="1" ht="25.5">
      <c r="A22" s="98" t="s">
        <v>135</v>
      </c>
      <c r="B22" s="14" t="s">
        <v>490</v>
      </c>
      <c r="C22" s="99"/>
      <c r="D22" s="99"/>
      <c r="E22" s="99"/>
      <c r="F22" s="99"/>
      <c r="G22" s="99"/>
    </row>
    <row r="23" spans="1:7" s="100" customFormat="1" ht="25.5">
      <c r="A23" s="101">
        <v>1</v>
      </c>
      <c r="B23" s="13" t="s">
        <v>408</v>
      </c>
      <c r="C23" s="102"/>
      <c r="D23" s="102"/>
      <c r="E23" s="102"/>
      <c r="F23" s="102"/>
      <c r="G23" s="102"/>
    </row>
    <row r="24" spans="1:7" ht="25.5">
      <c r="A24" s="101">
        <v>2</v>
      </c>
      <c r="B24" s="13" t="s">
        <v>409</v>
      </c>
      <c r="C24" s="102"/>
      <c r="D24" s="102"/>
      <c r="E24" s="102"/>
      <c r="F24" s="102"/>
      <c r="G24" s="102"/>
    </row>
    <row r="25" spans="1:7">
      <c r="A25" s="477" t="s">
        <v>465</v>
      </c>
      <c r="B25" s="477"/>
      <c r="C25" s="477"/>
      <c r="D25" s="477"/>
      <c r="E25" s="477"/>
      <c r="F25" s="477"/>
      <c r="G25" s="477"/>
    </row>
    <row r="27" spans="1:7" ht="12.75" customHeight="1">
      <c r="A27" s="183" t="s">
        <v>625</v>
      </c>
      <c r="B27" s="103"/>
      <c r="C27" s="104"/>
      <c r="D27" s="104"/>
      <c r="E27" s="470" t="s">
        <v>626</v>
      </c>
      <c r="F27" s="470"/>
      <c r="G27" s="470"/>
    </row>
    <row r="28" spans="1:7">
      <c r="A28" s="33" t="s">
        <v>176</v>
      </c>
      <c r="B28" s="33"/>
      <c r="C28" s="106"/>
      <c r="D28" s="106"/>
      <c r="E28" s="106" t="s">
        <v>177</v>
      </c>
      <c r="F28" s="106"/>
      <c r="G28" s="106"/>
    </row>
    <row r="29" spans="1:7">
      <c r="A29" s="86"/>
      <c r="B29" s="86"/>
      <c r="C29" s="104"/>
      <c r="D29" s="104"/>
      <c r="E29" s="104"/>
      <c r="F29" s="87"/>
      <c r="G29" s="87"/>
    </row>
    <row r="30" spans="1:7">
      <c r="A30" s="86"/>
      <c r="B30" s="86"/>
      <c r="C30" s="104"/>
      <c r="D30" s="104"/>
      <c r="E30" s="104"/>
      <c r="F30" s="87"/>
      <c r="G30" s="87"/>
    </row>
    <row r="31" spans="1:7">
      <c r="A31" s="86"/>
      <c r="B31" s="86"/>
      <c r="C31" s="104"/>
      <c r="D31" s="104"/>
      <c r="E31" s="104"/>
      <c r="F31" s="87"/>
      <c r="G31" s="87"/>
    </row>
    <row r="32" spans="1:7">
      <c r="A32" s="86"/>
      <c r="B32" s="86"/>
      <c r="C32" s="104"/>
      <c r="D32" s="104"/>
      <c r="E32" s="104"/>
      <c r="F32" s="87"/>
      <c r="G32" s="87"/>
    </row>
    <row r="33" spans="1:7">
      <c r="A33" s="86"/>
      <c r="B33" s="86"/>
      <c r="C33" s="104"/>
      <c r="D33" s="104"/>
      <c r="E33" s="104"/>
      <c r="F33" s="87"/>
      <c r="G33" s="87"/>
    </row>
    <row r="34" spans="1:7">
      <c r="A34" s="86"/>
      <c r="B34" s="86"/>
      <c r="C34" s="104"/>
      <c r="D34" s="104"/>
      <c r="E34" s="104"/>
      <c r="F34" s="87"/>
      <c r="G34" s="87"/>
    </row>
    <row r="35" spans="1:7">
      <c r="A35" s="86"/>
      <c r="B35" s="86"/>
      <c r="C35" s="104"/>
      <c r="D35" s="104"/>
      <c r="E35" s="104"/>
      <c r="F35" s="87"/>
      <c r="G35" s="87"/>
    </row>
    <row r="36" spans="1:7">
      <c r="A36" s="86"/>
      <c r="B36" s="86"/>
      <c r="C36" s="104"/>
      <c r="D36" s="104"/>
      <c r="E36" s="104"/>
      <c r="F36" s="87"/>
      <c r="G36" s="87"/>
    </row>
    <row r="37" spans="1:7">
      <c r="A37" s="86"/>
      <c r="B37" s="86"/>
      <c r="C37" s="104"/>
      <c r="D37" s="104"/>
      <c r="E37" s="104"/>
      <c r="F37" s="87"/>
      <c r="G37" s="87"/>
    </row>
    <row r="38" spans="1:7" ht="32.25" customHeight="1">
      <c r="A38" s="86"/>
      <c r="B38" s="86"/>
      <c r="C38" s="107"/>
      <c r="D38" s="107"/>
      <c r="E38" s="107"/>
      <c r="F38" s="87"/>
      <c r="G38" s="87"/>
    </row>
    <row r="39" spans="1:7">
      <c r="A39" s="35" t="s">
        <v>480</v>
      </c>
      <c r="B39" s="35"/>
      <c r="C39" s="35"/>
      <c r="D39" s="91"/>
      <c r="E39" s="89" t="s">
        <v>466</v>
      </c>
      <c r="F39" s="35"/>
      <c r="G39" s="35"/>
    </row>
    <row r="40" spans="1:7">
      <c r="A40" s="11" t="s">
        <v>599</v>
      </c>
      <c r="B40" s="11"/>
      <c r="C40" s="60"/>
      <c r="D40" s="90"/>
      <c r="E40" s="90"/>
      <c r="F40" s="108"/>
      <c r="G40" s="108"/>
    </row>
    <row r="41" spans="1:7">
      <c r="A41" s="45" t="s">
        <v>491</v>
      </c>
      <c r="B41" s="33"/>
      <c r="C41" s="45"/>
      <c r="D41" s="45"/>
      <c r="E41" s="108"/>
      <c r="F41" s="108"/>
      <c r="G41" s="108"/>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C8:D8"/>
    <mergeCell ref="A9:B9"/>
    <mergeCell ref="C9:D9"/>
  </mergeCells>
  <printOptions horizontalCentered="1"/>
  <pageMargins left="0.27" right="0.23" top="0.49" bottom="0.52" header="0.3" footer="0.3"/>
  <pageSetup scale="60"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49"/>
  <sheetViews>
    <sheetView view="pageBreakPreview" topLeftCell="A10" zoomScaleSheetLayoutView="100" workbookViewId="0">
      <selection activeCell="A33" sqref="A33:H33"/>
    </sheetView>
  </sheetViews>
  <sheetFormatPr defaultColWidth="9.140625" defaultRowHeight="12.75"/>
  <cols>
    <col min="1" max="1" width="9.140625" style="45"/>
    <col min="2" max="2" width="27.42578125" style="45" customWidth="1"/>
    <col min="3" max="3" width="12.5703125" style="45" customWidth="1"/>
    <col min="4" max="4" width="12.42578125" style="45" customWidth="1"/>
    <col min="5" max="5" width="14.7109375" style="45" customWidth="1"/>
    <col min="6" max="6" width="14.42578125" style="45" customWidth="1"/>
    <col min="7" max="7" width="11.5703125" style="45" customWidth="1"/>
    <col min="8" max="8" width="26.42578125" style="57" customWidth="1"/>
    <col min="9" max="9" width="14.85546875" style="84" bestFit="1" customWidth="1"/>
    <col min="10" max="13" width="21.140625" style="45" customWidth="1"/>
    <col min="14" max="14" width="13.42578125" style="45" bestFit="1" customWidth="1"/>
    <col min="15" max="15" width="8" style="45" bestFit="1" customWidth="1"/>
    <col min="16" max="20" width="9.140625" style="45"/>
    <col min="21" max="21" width="12" style="45" bestFit="1" customWidth="1"/>
    <col min="22" max="22" width="13.42578125" style="45" bestFit="1" customWidth="1"/>
    <col min="23" max="16384" width="9.140625" style="45"/>
  </cols>
  <sheetData>
    <row r="1" spans="1:13" ht="29.25" customHeight="1">
      <c r="A1" s="471" t="s">
        <v>509</v>
      </c>
      <c r="B1" s="471"/>
      <c r="C1" s="471"/>
      <c r="D1" s="471"/>
      <c r="E1" s="471"/>
      <c r="F1" s="471"/>
      <c r="G1" s="471"/>
      <c r="H1" s="471"/>
      <c r="I1" s="43"/>
      <c r="J1" s="44"/>
      <c r="K1" s="44"/>
      <c r="L1" s="44"/>
      <c r="M1" s="44"/>
    </row>
    <row r="2" spans="1:13" ht="43.15" customHeight="1">
      <c r="A2" s="472" t="s">
        <v>568</v>
      </c>
      <c r="B2" s="472"/>
      <c r="C2" s="472"/>
      <c r="D2" s="472"/>
      <c r="E2" s="472"/>
      <c r="F2" s="472"/>
      <c r="G2" s="472"/>
      <c r="H2" s="472"/>
      <c r="I2" s="46"/>
      <c r="J2" s="47"/>
      <c r="K2" s="47"/>
      <c r="L2" s="47"/>
      <c r="M2" s="47"/>
    </row>
    <row r="3" spans="1:13" ht="37.15" customHeight="1">
      <c r="A3" s="460" t="s">
        <v>467</v>
      </c>
      <c r="B3" s="460"/>
      <c r="C3" s="460"/>
      <c r="D3" s="460"/>
      <c r="E3" s="460"/>
      <c r="F3" s="460"/>
      <c r="G3" s="460"/>
      <c r="H3" s="460"/>
      <c r="I3" s="48"/>
      <c r="J3" s="49"/>
      <c r="K3" s="49"/>
      <c r="L3" s="49"/>
      <c r="M3" s="49"/>
    </row>
    <row r="4" spans="1:13" ht="14.25" customHeight="1">
      <c r="A4" s="461" t="str">
        <f>'ngay thang'!B12</f>
        <v>Tại ngày 30 tháng 4 năm 2024/ As at 30 April 2024</v>
      </c>
      <c r="B4" s="462"/>
      <c r="C4" s="462"/>
      <c r="D4" s="462"/>
      <c r="E4" s="462"/>
      <c r="F4" s="462"/>
      <c r="G4" s="462"/>
      <c r="H4" s="462"/>
      <c r="I4" s="50"/>
      <c r="J4" s="16"/>
      <c r="K4" s="16"/>
      <c r="L4" s="16"/>
      <c r="M4" s="16"/>
    </row>
    <row r="5" spans="1:13" ht="13.5" customHeight="1">
      <c r="A5" s="16"/>
      <c r="B5" s="16"/>
      <c r="C5" s="16"/>
      <c r="D5" s="16"/>
      <c r="E5" s="16"/>
      <c r="F5" s="16"/>
      <c r="G5" s="16"/>
      <c r="H5" s="51"/>
      <c r="I5" s="50"/>
      <c r="J5" s="16"/>
      <c r="K5" s="16"/>
      <c r="L5" s="16"/>
      <c r="M5" s="16"/>
    </row>
    <row r="6" spans="1:13" ht="31.5" customHeight="1">
      <c r="A6" s="473" t="s">
        <v>593</v>
      </c>
      <c r="B6" s="473"/>
      <c r="C6" s="476" t="s">
        <v>446</v>
      </c>
      <c r="D6" s="476"/>
      <c r="E6" s="476"/>
      <c r="F6" s="476"/>
      <c r="G6" s="476"/>
      <c r="H6" s="476"/>
      <c r="I6" s="52"/>
      <c r="J6" s="53"/>
      <c r="K6" s="53"/>
      <c r="L6" s="53"/>
      <c r="M6" s="53"/>
    </row>
    <row r="7" spans="1:13" ht="31.5" customHeight="1">
      <c r="A7" s="473" t="s">
        <v>241</v>
      </c>
      <c r="B7" s="473"/>
      <c r="C7" s="482" t="s">
        <v>594</v>
      </c>
      <c r="D7" s="482"/>
      <c r="E7" s="482"/>
      <c r="F7" s="482"/>
      <c r="G7" s="482"/>
      <c r="H7" s="482"/>
      <c r="I7" s="54"/>
      <c r="J7" s="55"/>
      <c r="K7" s="55"/>
      <c r="L7" s="55"/>
      <c r="M7" s="55"/>
    </row>
    <row r="8" spans="1:13" ht="31.5" customHeight="1">
      <c r="A8" s="473" t="s">
        <v>595</v>
      </c>
      <c r="B8" s="473"/>
      <c r="C8" s="476" t="s">
        <v>612</v>
      </c>
      <c r="D8" s="476"/>
      <c r="E8" s="476"/>
      <c r="F8" s="476"/>
      <c r="G8" s="476"/>
      <c r="H8" s="476"/>
      <c r="I8" s="52"/>
      <c r="J8" s="53"/>
      <c r="K8" s="53"/>
      <c r="L8" s="53"/>
      <c r="M8" s="53"/>
    </row>
    <row r="9" spans="1:13" ht="24.75" customHeight="1">
      <c r="A9" s="483" t="s">
        <v>596</v>
      </c>
      <c r="B9" s="473"/>
      <c r="C9" s="476" t="str">
        <f>'BCKetQuaHoatDong DT nuoc ngoai'!C9:D9</f>
        <v>Ngày 03 tháng 05 năm 2024
03 May 2024</v>
      </c>
      <c r="D9" s="476"/>
      <c r="E9" s="476"/>
      <c r="F9" s="476"/>
      <c r="G9" s="476"/>
      <c r="H9" s="476"/>
      <c r="I9" s="56"/>
      <c r="J9" s="56"/>
      <c r="K9" s="56"/>
      <c r="L9" s="56"/>
      <c r="M9" s="56"/>
    </row>
    <row r="10" spans="1:13" ht="9" customHeight="1">
      <c r="I10" s="58"/>
      <c r="J10" s="59"/>
      <c r="K10" s="59"/>
      <c r="L10" s="59"/>
      <c r="M10" s="59"/>
    </row>
    <row r="11" spans="1:13" ht="17.45" customHeight="1">
      <c r="A11" s="60" t="s">
        <v>492</v>
      </c>
      <c r="B11" s="60"/>
      <c r="C11" s="60"/>
      <c r="D11" s="60"/>
      <c r="E11" s="60"/>
      <c r="F11" s="60"/>
      <c r="G11" s="60"/>
      <c r="H11" s="51" t="s">
        <v>493</v>
      </c>
      <c r="I11" s="61"/>
      <c r="J11" s="62"/>
      <c r="K11" s="62"/>
      <c r="L11" s="62"/>
      <c r="M11" s="62"/>
    </row>
    <row r="12" spans="1:13" ht="59.25" customHeight="1">
      <c r="A12" s="490" t="s">
        <v>494</v>
      </c>
      <c r="B12" s="490" t="s">
        <v>495</v>
      </c>
      <c r="C12" s="490" t="s">
        <v>496</v>
      </c>
      <c r="D12" s="490" t="s">
        <v>497</v>
      </c>
      <c r="E12" s="490"/>
      <c r="F12" s="490" t="s">
        <v>498</v>
      </c>
      <c r="G12" s="490"/>
      <c r="H12" s="490" t="s">
        <v>499</v>
      </c>
      <c r="I12" s="63"/>
      <c r="J12" s="64"/>
      <c r="K12" s="64"/>
      <c r="L12" s="64"/>
      <c r="M12" s="64"/>
    </row>
    <row r="13" spans="1:13" ht="30" customHeight="1">
      <c r="A13" s="490"/>
      <c r="B13" s="490"/>
      <c r="C13" s="490"/>
      <c r="D13" s="31" t="s">
        <v>455</v>
      </c>
      <c r="E13" s="31" t="s">
        <v>472</v>
      </c>
      <c r="F13" s="31" t="s">
        <v>455</v>
      </c>
      <c r="G13" s="31" t="s">
        <v>472</v>
      </c>
      <c r="H13" s="490"/>
      <c r="I13" s="63"/>
      <c r="J13" s="64"/>
      <c r="K13" s="64"/>
      <c r="L13" s="64"/>
      <c r="M13" s="64"/>
    </row>
    <row r="14" spans="1:13" ht="39" customHeight="1">
      <c r="A14" s="31" t="s">
        <v>46</v>
      </c>
      <c r="B14" s="79" t="s">
        <v>500</v>
      </c>
      <c r="C14" s="31"/>
      <c r="D14" s="31"/>
      <c r="E14" s="31"/>
      <c r="F14" s="31"/>
      <c r="G14" s="31"/>
      <c r="H14" s="31"/>
      <c r="I14" s="63"/>
      <c r="J14" s="64"/>
      <c r="K14" s="64"/>
      <c r="L14" s="64"/>
      <c r="M14" s="64"/>
    </row>
    <row r="15" spans="1:13" ht="19.5" customHeight="1">
      <c r="A15" s="31">
        <v>1</v>
      </c>
      <c r="B15" s="31"/>
      <c r="C15" s="31"/>
      <c r="D15" s="31"/>
      <c r="E15" s="31"/>
      <c r="F15" s="31"/>
      <c r="G15" s="31"/>
      <c r="H15" s="31"/>
      <c r="I15" s="63"/>
      <c r="J15" s="64"/>
      <c r="K15" s="64"/>
      <c r="L15" s="64"/>
      <c r="M15" s="64"/>
    </row>
    <row r="16" spans="1:13" ht="33" customHeight="1">
      <c r="A16" s="31"/>
      <c r="B16" s="79" t="s">
        <v>422</v>
      </c>
      <c r="C16" s="31"/>
      <c r="D16" s="31"/>
      <c r="E16" s="31"/>
      <c r="F16" s="31"/>
      <c r="G16" s="31"/>
      <c r="H16" s="31"/>
      <c r="I16" s="63"/>
      <c r="J16" s="64"/>
      <c r="K16" s="64"/>
      <c r="L16" s="64"/>
      <c r="M16" s="64"/>
    </row>
    <row r="17" spans="1:13" ht="28.5" customHeight="1">
      <c r="A17" s="31" t="s">
        <v>56</v>
      </c>
      <c r="B17" s="79" t="s">
        <v>501</v>
      </c>
      <c r="C17" s="31"/>
      <c r="D17" s="31"/>
      <c r="E17" s="31"/>
      <c r="F17" s="31"/>
      <c r="G17" s="31"/>
      <c r="H17" s="31"/>
      <c r="I17" s="63"/>
      <c r="J17" s="64"/>
      <c r="K17" s="64"/>
      <c r="L17" s="64"/>
      <c r="M17" s="64"/>
    </row>
    <row r="18" spans="1:13" ht="19.5" customHeight="1">
      <c r="A18" s="31">
        <v>1</v>
      </c>
      <c r="B18" s="79"/>
      <c r="C18" s="31"/>
      <c r="D18" s="31"/>
      <c r="E18" s="31"/>
      <c r="F18" s="31"/>
      <c r="G18" s="31"/>
      <c r="H18" s="31"/>
      <c r="I18" s="63"/>
      <c r="J18" s="64"/>
      <c r="K18" s="64"/>
      <c r="L18" s="64"/>
      <c r="M18" s="64"/>
    </row>
    <row r="19" spans="1:13" ht="34.5" customHeight="1">
      <c r="A19" s="31"/>
      <c r="B19" s="79" t="s">
        <v>422</v>
      </c>
      <c r="C19" s="31"/>
      <c r="D19" s="31"/>
      <c r="E19" s="31"/>
      <c r="F19" s="31"/>
      <c r="G19" s="31"/>
      <c r="H19" s="31"/>
      <c r="I19" s="63"/>
      <c r="J19" s="64"/>
      <c r="K19" s="64"/>
      <c r="L19" s="64"/>
      <c r="M19" s="64"/>
    </row>
    <row r="20" spans="1:13" ht="30" customHeight="1">
      <c r="A20" s="65" t="s">
        <v>133</v>
      </c>
      <c r="B20" s="66" t="s">
        <v>502</v>
      </c>
      <c r="C20" s="67"/>
      <c r="D20" s="66"/>
      <c r="E20" s="66"/>
      <c r="F20" s="398"/>
      <c r="G20" s="398"/>
      <c r="H20" s="399"/>
      <c r="I20" s="32"/>
      <c r="J20" s="32"/>
      <c r="K20" s="68"/>
      <c r="L20" s="68"/>
      <c r="M20" s="68"/>
    </row>
    <row r="21" spans="1:13" ht="30" customHeight="1">
      <c r="A21" s="65">
        <v>1</v>
      </c>
      <c r="B21" s="66"/>
      <c r="C21" s="67"/>
      <c r="D21" s="66"/>
      <c r="E21" s="66"/>
      <c r="F21" s="398"/>
      <c r="G21" s="398"/>
      <c r="H21" s="399"/>
      <c r="I21" s="32"/>
      <c r="J21" s="32"/>
      <c r="K21" s="68"/>
      <c r="L21" s="68"/>
      <c r="M21" s="68"/>
    </row>
    <row r="22" spans="1:13" s="71" customFormat="1" ht="25.5">
      <c r="A22" s="69"/>
      <c r="B22" s="66" t="s">
        <v>422</v>
      </c>
      <c r="C22" s="67"/>
      <c r="D22" s="70"/>
      <c r="E22" s="70"/>
      <c r="F22" s="75"/>
      <c r="G22" s="75"/>
      <c r="H22" s="399"/>
    </row>
    <row r="23" spans="1:13" s="72" customFormat="1" ht="25.5">
      <c r="A23" s="65" t="s">
        <v>259</v>
      </c>
      <c r="B23" s="66" t="s">
        <v>503</v>
      </c>
      <c r="C23" s="67"/>
      <c r="D23" s="70"/>
      <c r="E23" s="70"/>
      <c r="F23" s="67"/>
      <c r="G23" s="67"/>
      <c r="H23" s="400"/>
    </row>
    <row r="24" spans="1:13" s="72" customFormat="1" ht="15">
      <c r="A24" s="65">
        <v>1</v>
      </c>
      <c r="B24" s="66"/>
      <c r="C24" s="67"/>
      <c r="D24" s="70"/>
      <c r="E24" s="70"/>
      <c r="F24" s="67"/>
      <c r="G24" s="67"/>
      <c r="H24" s="400"/>
    </row>
    <row r="25" spans="1:13" s="72" customFormat="1" ht="25.5">
      <c r="A25" s="69"/>
      <c r="B25" s="66" t="s">
        <v>422</v>
      </c>
      <c r="C25" s="73"/>
      <c r="D25" s="73"/>
      <c r="E25" s="73"/>
      <c r="F25" s="73"/>
      <c r="G25" s="73"/>
      <c r="H25" s="400"/>
    </row>
    <row r="26" spans="1:13" s="72" customFormat="1" ht="25.5">
      <c r="A26" s="65" t="s">
        <v>139</v>
      </c>
      <c r="B26" s="66" t="s">
        <v>504</v>
      </c>
      <c r="C26" s="70"/>
      <c r="D26" s="70"/>
      <c r="E26" s="70"/>
      <c r="F26" s="70"/>
      <c r="G26" s="70"/>
      <c r="H26" s="400"/>
    </row>
    <row r="27" spans="1:13" s="72" customFormat="1" ht="15">
      <c r="A27" s="65">
        <v>1</v>
      </c>
      <c r="B27" s="69"/>
      <c r="C27" s="74"/>
      <c r="D27" s="74"/>
      <c r="E27" s="74"/>
      <c r="F27" s="401"/>
      <c r="G27" s="401"/>
      <c r="H27" s="402"/>
    </row>
    <row r="28" spans="1:13" s="76" customFormat="1" ht="25.5">
      <c r="A28" s="69"/>
      <c r="B28" s="66" t="s">
        <v>422</v>
      </c>
      <c r="C28" s="75"/>
      <c r="D28" s="70"/>
      <c r="E28" s="70"/>
      <c r="F28" s="75"/>
      <c r="G28" s="75"/>
      <c r="H28" s="403"/>
    </row>
    <row r="29" spans="1:13" s="71" customFormat="1" ht="25.5">
      <c r="A29" s="65" t="s">
        <v>67</v>
      </c>
      <c r="B29" s="66" t="s">
        <v>505</v>
      </c>
      <c r="C29" s="67"/>
      <c r="D29" s="70"/>
      <c r="E29" s="70"/>
      <c r="F29" s="67"/>
      <c r="G29" s="67"/>
      <c r="H29" s="400"/>
    </row>
    <row r="30" spans="1:13" s="71" customFormat="1" ht="15">
      <c r="A30" s="65">
        <v>1</v>
      </c>
      <c r="B30" s="69"/>
      <c r="C30" s="77"/>
      <c r="D30" s="77"/>
      <c r="E30" s="77"/>
      <c r="F30" s="115"/>
      <c r="G30" s="115"/>
      <c r="H30" s="404"/>
    </row>
    <row r="31" spans="1:13" s="76" customFormat="1" ht="25.5">
      <c r="A31" s="66"/>
      <c r="B31" s="66" t="s">
        <v>422</v>
      </c>
      <c r="C31" s="70"/>
      <c r="D31" s="70"/>
      <c r="E31" s="70"/>
      <c r="F31" s="75"/>
      <c r="G31" s="75"/>
      <c r="H31" s="403"/>
    </row>
    <row r="32" spans="1:13" s="71" customFormat="1" ht="25.5">
      <c r="A32" s="65" t="s">
        <v>142</v>
      </c>
      <c r="B32" s="66" t="s">
        <v>506</v>
      </c>
      <c r="C32" s="75"/>
      <c r="D32" s="70"/>
      <c r="E32" s="70"/>
      <c r="F32" s="73"/>
      <c r="G32" s="73"/>
      <c r="H32" s="403"/>
      <c r="I32" s="78"/>
    </row>
    <row r="33" spans="1:13">
      <c r="A33" s="79"/>
      <c r="B33" s="79"/>
      <c r="C33" s="80"/>
      <c r="D33" s="81"/>
      <c r="E33" s="81"/>
      <c r="F33" s="80"/>
      <c r="G33" s="80"/>
      <c r="H33" s="405"/>
      <c r="I33" s="82"/>
      <c r="J33" s="83"/>
      <c r="K33" s="83"/>
      <c r="L33" s="83"/>
      <c r="M33" s="83"/>
    </row>
    <row r="34" spans="1:13">
      <c r="A34" s="477" t="s">
        <v>465</v>
      </c>
      <c r="B34" s="477"/>
      <c r="C34" s="477"/>
      <c r="D34" s="477"/>
      <c r="E34" s="477"/>
      <c r="F34" s="477"/>
      <c r="G34" s="477"/>
    </row>
    <row r="36" spans="1:13" ht="12.75" customHeight="1">
      <c r="A36" s="183" t="s">
        <v>625</v>
      </c>
      <c r="B36" s="85"/>
      <c r="F36" s="488" t="s">
        <v>626</v>
      </c>
      <c r="G36" s="488"/>
      <c r="H36" s="488"/>
      <c r="I36" s="40"/>
      <c r="J36" s="40"/>
      <c r="K36" s="40"/>
      <c r="L36" s="40"/>
      <c r="M36" s="40"/>
    </row>
    <row r="37" spans="1:13">
      <c r="A37" s="33" t="s">
        <v>176</v>
      </c>
      <c r="B37" s="34"/>
      <c r="F37" s="489" t="s">
        <v>177</v>
      </c>
      <c r="G37" s="489"/>
      <c r="H37" s="489"/>
      <c r="I37" s="40"/>
      <c r="J37" s="40"/>
      <c r="K37" s="40"/>
      <c r="L37" s="40"/>
      <c r="M37" s="40"/>
    </row>
    <row r="38" spans="1:13">
      <c r="A38" s="86"/>
      <c r="B38" s="86"/>
      <c r="D38" s="87"/>
      <c r="E38" s="87"/>
      <c r="F38" s="87"/>
      <c r="G38" s="87"/>
      <c r="I38" s="58"/>
      <c r="J38" s="59"/>
      <c r="K38" s="59"/>
      <c r="L38" s="59"/>
      <c r="M38" s="59"/>
    </row>
    <row r="39" spans="1:13">
      <c r="A39" s="86"/>
      <c r="B39" s="86"/>
      <c r="D39" s="87"/>
      <c r="E39" s="87"/>
      <c r="F39" s="87"/>
      <c r="G39" s="87"/>
      <c r="I39" s="58"/>
      <c r="J39" s="59"/>
      <c r="K39" s="59"/>
      <c r="L39" s="59"/>
      <c r="M39" s="59"/>
    </row>
    <row r="40" spans="1:13">
      <c r="A40" s="86"/>
      <c r="B40" s="86"/>
      <c r="D40" s="87"/>
      <c r="E40" s="87"/>
      <c r="F40" s="87"/>
      <c r="G40" s="87"/>
      <c r="I40" s="58"/>
      <c r="J40" s="59"/>
      <c r="K40" s="59"/>
      <c r="L40" s="59"/>
      <c r="M40" s="59"/>
    </row>
    <row r="41" spans="1:13">
      <c r="A41" s="86"/>
      <c r="B41" s="86"/>
      <c r="D41" s="87"/>
      <c r="E41" s="87"/>
      <c r="F41" s="87"/>
      <c r="G41" s="87"/>
      <c r="I41" s="58"/>
      <c r="J41" s="59"/>
      <c r="K41" s="59"/>
      <c r="L41" s="59"/>
      <c r="M41" s="59"/>
    </row>
    <row r="42" spans="1:13">
      <c r="A42" s="86"/>
      <c r="B42" s="86"/>
      <c r="D42" s="87"/>
      <c r="E42" s="87"/>
      <c r="F42" s="87"/>
      <c r="G42" s="87"/>
      <c r="I42" s="58"/>
      <c r="J42" s="59"/>
      <c r="K42" s="59"/>
      <c r="L42" s="59"/>
      <c r="M42" s="59"/>
    </row>
    <row r="43" spans="1:13">
      <c r="A43" s="86"/>
      <c r="B43" s="86"/>
      <c r="D43" s="87"/>
      <c r="E43" s="87"/>
      <c r="F43" s="87"/>
      <c r="G43" s="87"/>
      <c r="I43" s="58"/>
      <c r="J43" s="59"/>
      <c r="K43" s="59"/>
      <c r="L43" s="59"/>
      <c r="M43" s="59"/>
    </row>
    <row r="44" spans="1:13">
      <c r="A44" s="86"/>
      <c r="B44" s="86"/>
      <c r="D44" s="87"/>
      <c r="E44" s="87"/>
      <c r="F44" s="87"/>
      <c r="G44" s="87"/>
      <c r="I44" s="58"/>
      <c r="J44" s="59"/>
      <c r="K44" s="59"/>
      <c r="L44" s="59"/>
      <c r="M44" s="59"/>
    </row>
    <row r="45" spans="1:13">
      <c r="A45" s="86"/>
      <c r="B45" s="86"/>
      <c r="D45" s="87"/>
      <c r="E45" s="87"/>
      <c r="F45" s="87"/>
      <c r="G45" s="87"/>
      <c r="I45" s="58"/>
      <c r="J45" s="59"/>
      <c r="K45" s="59"/>
      <c r="L45" s="59"/>
      <c r="M45" s="59"/>
    </row>
    <row r="46" spans="1:13">
      <c r="A46" s="86"/>
      <c r="B46" s="86"/>
      <c r="D46" s="87"/>
      <c r="E46" s="87"/>
      <c r="F46" s="87"/>
      <c r="G46" s="87"/>
      <c r="I46" s="58"/>
      <c r="J46" s="59"/>
      <c r="K46" s="59"/>
      <c r="L46" s="59"/>
      <c r="M46" s="59"/>
    </row>
    <row r="47" spans="1:13">
      <c r="A47" s="35" t="s">
        <v>480</v>
      </c>
      <c r="B47" s="35"/>
      <c r="C47" s="88"/>
      <c r="D47" s="36"/>
      <c r="E47" s="37"/>
      <c r="F47" s="487" t="s">
        <v>507</v>
      </c>
      <c r="G47" s="487"/>
      <c r="H47" s="487"/>
      <c r="I47" s="38"/>
      <c r="J47" s="37"/>
      <c r="K47" s="37"/>
      <c r="L47" s="37"/>
      <c r="M47" s="37"/>
    </row>
    <row r="48" spans="1:13">
      <c r="A48" s="11" t="s">
        <v>599</v>
      </c>
      <c r="B48" s="11"/>
      <c r="D48" s="39"/>
      <c r="E48" s="39"/>
      <c r="F48" s="90"/>
      <c r="G48" s="90"/>
      <c r="H48" s="39"/>
      <c r="I48" s="40"/>
      <c r="J48" s="39"/>
      <c r="K48" s="39"/>
      <c r="L48" s="39"/>
      <c r="M48" s="39"/>
    </row>
    <row r="49" spans="1:13">
      <c r="A49" s="33" t="s">
        <v>237</v>
      </c>
      <c r="B49" s="33"/>
      <c r="D49" s="41"/>
      <c r="E49" s="41"/>
      <c r="F49" s="42"/>
      <c r="G49" s="42"/>
      <c r="H49" s="39"/>
      <c r="I49" s="40"/>
      <c r="J49" s="39"/>
      <c r="K49" s="39"/>
      <c r="L49" s="39"/>
      <c r="M49" s="39"/>
    </row>
  </sheetData>
  <mergeCells count="22">
    <mergeCell ref="H12:H13"/>
    <mergeCell ref="A12:A13"/>
    <mergeCell ref="B12:B13"/>
    <mergeCell ref="C12:C13"/>
    <mergeCell ref="D12:E12"/>
    <mergeCell ref="F12:G12"/>
    <mergeCell ref="F47:H47"/>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s>
  <printOptions horizontalCentered="1"/>
  <pageMargins left="0.27" right="0.2" top="0.3" bottom="0.39" header="0.18" footer="0.35"/>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55" customWidth="1"/>
    <col min="2" max="2" width="15.7109375" style="155" customWidth="1"/>
    <col min="3" max="3" width="33.85546875" style="155" customWidth="1"/>
    <col min="4" max="4" width="32" style="155" customWidth="1"/>
    <col min="5" max="9" width="9.140625" style="155"/>
    <col min="10" max="14" width="9.140625" style="177"/>
    <col min="15" max="16384" width="9.140625" style="155"/>
  </cols>
  <sheetData>
    <row r="2" spans="1:12" ht="18.75">
      <c r="B2" s="156" t="s">
        <v>554</v>
      </c>
    </row>
    <row r="3" spans="1:12" ht="19.5">
      <c r="B3" s="157" t="s">
        <v>543</v>
      </c>
    </row>
    <row r="4" spans="1:12" ht="18.75">
      <c r="B4" s="158"/>
      <c r="C4" s="159" t="s">
        <v>544</v>
      </c>
      <c r="D4" s="160" t="s">
        <v>545</v>
      </c>
    </row>
    <row r="5" spans="1:12" ht="18.75">
      <c r="B5" s="158"/>
      <c r="C5" s="161" t="s">
        <v>546</v>
      </c>
      <c r="D5" s="162" t="s">
        <v>547</v>
      </c>
    </row>
    <row r="6" spans="1:12" ht="18.75">
      <c r="B6" s="158"/>
      <c r="C6" s="159" t="s">
        <v>548</v>
      </c>
      <c r="D6" s="160">
        <v>4</v>
      </c>
      <c r="J6" s="177" t="s">
        <v>545</v>
      </c>
    </row>
    <row r="7" spans="1:12" ht="18.75">
      <c r="B7" s="158"/>
      <c r="C7" s="161" t="s">
        <v>549</v>
      </c>
      <c r="D7" s="163"/>
    </row>
    <row r="8" spans="1:12" ht="18.75">
      <c r="B8" s="158"/>
      <c r="C8" s="159" t="s">
        <v>550</v>
      </c>
      <c r="D8" s="160">
        <v>2024</v>
      </c>
      <c r="J8" s="177" t="s">
        <v>551</v>
      </c>
    </row>
    <row r="9" spans="1:12" ht="18.75">
      <c r="B9" s="158"/>
      <c r="C9" s="164" t="s">
        <v>552</v>
      </c>
      <c r="D9" s="165">
        <f>D8</f>
        <v>2024</v>
      </c>
      <c r="J9" s="177" t="s">
        <v>553</v>
      </c>
    </row>
    <row r="10" spans="1:12" ht="18.75">
      <c r="B10" s="158"/>
      <c r="C10" s="164"/>
      <c r="D10" s="165"/>
    </row>
    <row r="11" spans="1:12" ht="34.5" customHeight="1">
      <c r="A11" s="408" t="s">
        <v>244</v>
      </c>
      <c r="B11" s="408"/>
      <c r="C11" s="408" t="s">
        <v>612</v>
      </c>
      <c r="D11" s="408"/>
      <c r="E11" s="408"/>
      <c r="F11" s="408"/>
    </row>
    <row r="12" spans="1:12" ht="26.25" customHeight="1">
      <c r="A12" s="408" t="s">
        <v>242</v>
      </c>
      <c r="B12" s="408"/>
      <c r="C12" s="408" t="s">
        <v>446</v>
      </c>
      <c r="D12" s="408"/>
      <c r="E12" s="408"/>
      <c r="F12" s="408"/>
    </row>
    <row r="13" spans="1:12" ht="48" customHeight="1">
      <c r="A13" s="406" t="s">
        <v>241</v>
      </c>
      <c r="B13" s="406"/>
      <c r="C13" s="406" t="s">
        <v>243</v>
      </c>
      <c r="D13" s="406"/>
      <c r="E13" s="406"/>
      <c r="F13" s="406"/>
      <c r="J13" s="177">
        <v>1</v>
      </c>
      <c r="K13" s="177" t="s">
        <v>46</v>
      </c>
    </row>
    <row r="14" spans="1:12" ht="34.5" customHeight="1">
      <c r="A14" s="406" t="s">
        <v>245</v>
      </c>
      <c r="B14" s="406"/>
      <c r="C14" s="407">
        <v>45415</v>
      </c>
      <c r="D14" s="407"/>
      <c r="E14" s="407"/>
      <c r="F14" s="407"/>
    </row>
    <row r="15" spans="1:12">
      <c r="B15" s="166"/>
      <c r="J15" s="177">
        <v>4</v>
      </c>
      <c r="K15" s="177" t="s">
        <v>135</v>
      </c>
    </row>
    <row r="16" spans="1:12">
      <c r="D16" s="166" t="s">
        <v>555</v>
      </c>
      <c r="J16" s="177">
        <v>5</v>
      </c>
      <c r="K16" s="178"/>
      <c r="L16" s="178"/>
    </row>
    <row r="17" spans="2:12">
      <c r="D17" s="166" t="s">
        <v>556</v>
      </c>
      <c r="K17" s="178"/>
      <c r="L17" s="178"/>
    </row>
    <row r="18" spans="2:12">
      <c r="B18" s="167" t="s">
        <v>602</v>
      </c>
      <c r="C18" s="167" t="s">
        <v>603</v>
      </c>
      <c r="D18" s="167" t="s">
        <v>604</v>
      </c>
      <c r="J18" s="177">
        <v>6</v>
      </c>
      <c r="K18" s="178"/>
      <c r="L18" s="178"/>
    </row>
    <row r="19" spans="2:12" ht="30">
      <c r="B19" s="168">
        <v>1</v>
      </c>
      <c r="C19" s="169" t="s">
        <v>605</v>
      </c>
      <c r="D19" s="170" t="s">
        <v>562</v>
      </c>
      <c r="K19" s="178"/>
      <c r="L19" s="178"/>
    </row>
    <row r="20" spans="2:12" ht="30">
      <c r="B20" s="168">
        <v>2</v>
      </c>
      <c r="C20" s="169" t="s">
        <v>606</v>
      </c>
      <c r="D20" s="170" t="s">
        <v>563</v>
      </c>
      <c r="K20" s="178"/>
      <c r="L20" s="178"/>
    </row>
    <row r="21" spans="2:12" ht="54.75" customHeight="1">
      <c r="B21" s="168" t="s">
        <v>78</v>
      </c>
      <c r="C21" s="169" t="s">
        <v>566</v>
      </c>
      <c r="D21" s="170"/>
      <c r="K21" s="178"/>
      <c r="L21" s="178"/>
    </row>
    <row r="22" spans="2:12" ht="30">
      <c r="B22" s="168">
        <v>3</v>
      </c>
      <c r="C22" s="171" t="s">
        <v>607</v>
      </c>
      <c r="D22" s="170" t="s">
        <v>558</v>
      </c>
      <c r="J22" s="177">
        <v>7</v>
      </c>
      <c r="K22" s="178"/>
      <c r="L22" s="178"/>
    </row>
    <row r="23" spans="2:12" ht="30">
      <c r="B23" s="168">
        <v>4</v>
      </c>
      <c r="C23" s="171" t="s">
        <v>608</v>
      </c>
      <c r="D23" s="170" t="s">
        <v>557</v>
      </c>
      <c r="J23" s="177">
        <v>8</v>
      </c>
      <c r="K23" s="178"/>
      <c r="L23" s="178"/>
    </row>
    <row r="24" spans="2:12" ht="30">
      <c r="B24" s="168">
        <v>5</v>
      </c>
      <c r="C24" s="171" t="s">
        <v>609</v>
      </c>
      <c r="D24" s="170" t="s">
        <v>559</v>
      </c>
      <c r="J24" s="177">
        <v>9</v>
      </c>
      <c r="K24" s="178"/>
      <c r="L24" s="178"/>
    </row>
    <row r="25" spans="2:12" ht="75">
      <c r="B25" s="168">
        <v>6</v>
      </c>
      <c r="C25" s="171" t="s">
        <v>610</v>
      </c>
      <c r="D25" s="170" t="s">
        <v>560</v>
      </c>
      <c r="J25" s="177">
        <v>10</v>
      </c>
      <c r="K25" s="178"/>
      <c r="L25" s="178"/>
    </row>
    <row r="26" spans="2:12" ht="30">
      <c r="B26" s="168">
        <v>7</v>
      </c>
      <c r="C26" s="171" t="s">
        <v>611</v>
      </c>
      <c r="D26" s="170" t="s">
        <v>561</v>
      </c>
      <c r="J26" s="177">
        <v>11</v>
      </c>
      <c r="K26" s="178"/>
      <c r="L26" s="178"/>
    </row>
    <row r="27" spans="2:12" ht="75">
      <c r="B27" s="168">
        <v>8</v>
      </c>
      <c r="C27" s="171" t="s">
        <v>610</v>
      </c>
      <c r="D27" s="170" t="s">
        <v>560</v>
      </c>
    </row>
    <row r="28" spans="2:12" ht="87" customHeight="1">
      <c r="B28" s="168" t="s">
        <v>86</v>
      </c>
      <c r="C28" s="169" t="s">
        <v>564</v>
      </c>
      <c r="D28" s="172" t="s">
        <v>565</v>
      </c>
    </row>
    <row r="31" spans="2:12" ht="28.5" customHeight="1">
      <c r="B31" s="173"/>
      <c r="D31" s="173"/>
    </row>
    <row r="32" spans="2:12">
      <c r="B32" s="174"/>
      <c r="D32" s="174"/>
    </row>
    <row r="33" spans="2:4">
      <c r="B33" s="175"/>
      <c r="D33" s="175"/>
    </row>
    <row r="34" spans="2:4">
      <c r="B34" s="175"/>
      <c r="D34" s="175"/>
    </row>
    <row r="35" spans="2:4">
      <c r="B35" s="176"/>
      <c r="D35" s="166"/>
    </row>
    <row r="36" spans="2:4">
      <c r="B36" s="176"/>
      <c r="D36" s="17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zoomScale="85" zoomScaleNormal="85" zoomScaleSheetLayoutView="85" workbookViewId="0">
      <selection sqref="A1:G64"/>
    </sheetView>
  </sheetViews>
  <sheetFormatPr defaultColWidth="9.140625" defaultRowHeight="12.75"/>
  <cols>
    <col min="1" max="1" width="49.28515625" style="189" customWidth="1"/>
    <col min="2" max="2" width="14.28515625" style="189" customWidth="1"/>
    <col min="3" max="3" width="9.140625" style="189"/>
    <col min="4" max="4" width="19.140625" style="211" bestFit="1" customWidth="1"/>
    <col min="5" max="5" width="24.28515625" style="211" customWidth="1"/>
    <col min="6" max="6" width="20.42578125" style="211" customWidth="1"/>
    <col min="7" max="7" width="18.42578125" style="211" customWidth="1"/>
    <col min="8" max="8" width="19.7109375" style="189" customWidth="1"/>
    <col min="9" max="9" width="14.7109375" style="189" bestFit="1" customWidth="1"/>
    <col min="10" max="10" width="14.7109375" style="189" customWidth="1"/>
    <col min="11" max="12" width="12.85546875" style="189" customWidth="1"/>
    <col min="13" max="13" width="17.5703125" style="189" customWidth="1"/>
    <col min="14" max="14" width="17.5703125" style="189" bestFit="1" customWidth="1"/>
    <col min="15" max="15" width="21.140625" style="189" customWidth="1"/>
    <col min="16" max="16" width="13.42578125" style="189" bestFit="1" customWidth="1"/>
    <col min="17" max="16384" width="9.140625" style="189"/>
  </cols>
  <sheetData>
    <row r="1" spans="1:19" ht="33" customHeight="1">
      <c r="A1" s="411" t="s">
        <v>233</v>
      </c>
      <c r="B1" s="411"/>
      <c r="C1" s="411"/>
      <c r="D1" s="411"/>
      <c r="E1" s="411"/>
      <c r="F1" s="411"/>
      <c r="G1" s="411"/>
    </row>
    <row r="2" spans="1:19" ht="27.75" customHeight="1">
      <c r="A2" s="412" t="s">
        <v>171</v>
      </c>
      <c r="B2" s="412"/>
      <c r="C2" s="412"/>
      <c r="D2" s="412"/>
      <c r="E2" s="412"/>
      <c r="F2" s="412"/>
      <c r="G2" s="412"/>
    </row>
    <row r="3" spans="1:19">
      <c r="A3" s="413" t="s">
        <v>172</v>
      </c>
      <c r="B3" s="413"/>
      <c r="C3" s="413"/>
      <c r="D3" s="413"/>
      <c r="E3" s="413"/>
      <c r="F3" s="413"/>
      <c r="G3" s="413"/>
    </row>
    <row r="4" spans="1:19" ht="18.75" customHeight="1">
      <c r="A4" s="413"/>
      <c r="B4" s="413"/>
      <c r="C4" s="413"/>
      <c r="D4" s="413"/>
      <c r="E4" s="413"/>
      <c r="F4" s="413"/>
      <c r="G4" s="413"/>
    </row>
    <row r="5" spans="1:19">
      <c r="A5" s="414" t="str">
        <f>'ngay thang'!B10</f>
        <v>Tháng 04 năm 2024/April 2024</v>
      </c>
      <c r="B5" s="414"/>
      <c r="C5" s="414"/>
      <c r="D5" s="414"/>
      <c r="E5" s="414"/>
      <c r="F5" s="414"/>
      <c r="G5" s="414"/>
    </row>
    <row r="6" spans="1:19">
      <c r="A6" s="326"/>
      <c r="B6" s="326"/>
      <c r="C6" s="326"/>
      <c r="D6" s="326"/>
      <c r="E6" s="326"/>
      <c r="F6" s="326"/>
    </row>
    <row r="7" spans="1:19" ht="30" customHeight="1">
      <c r="A7" s="325" t="s">
        <v>613</v>
      </c>
      <c r="B7" s="410" t="s">
        <v>614</v>
      </c>
      <c r="C7" s="410"/>
      <c r="D7" s="410"/>
      <c r="E7" s="410"/>
      <c r="F7" s="212"/>
      <c r="G7" s="212"/>
    </row>
    <row r="8" spans="1:19" ht="30" customHeight="1">
      <c r="A8" s="324" t="s">
        <v>615</v>
      </c>
      <c r="B8" s="409" t="s">
        <v>616</v>
      </c>
      <c r="C8" s="409"/>
      <c r="D8" s="409"/>
      <c r="E8" s="409"/>
      <c r="F8" s="213"/>
      <c r="G8" s="213"/>
    </row>
    <row r="9" spans="1:19" ht="30" customHeight="1">
      <c r="A9" s="325" t="s">
        <v>617</v>
      </c>
      <c r="B9" s="410" t="s">
        <v>618</v>
      </c>
      <c r="C9" s="410"/>
      <c r="D9" s="410"/>
      <c r="E9" s="410"/>
      <c r="F9" s="212"/>
      <c r="G9" s="212"/>
    </row>
    <row r="10" spans="1:19" ht="30" customHeight="1">
      <c r="A10" s="324" t="s">
        <v>619</v>
      </c>
      <c r="B10" s="409" t="str">
        <f>'ngay thang'!B14</f>
        <v>Ngày 03 tháng 05 năm 2024
03 May 2024</v>
      </c>
      <c r="C10" s="409"/>
      <c r="D10" s="409"/>
      <c r="E10" s="409"/>
      <c r="F10" s="213"/>
      <c r="G10" s="213"/>
    </row>
    <row r="12" spans="1:19" ht="33.75" customHeight="1">
      <c r="A12" s="417" t="s">
        <v>173</v>
      </c>
      <c r="B12" s="417" t="s">
        <v>174</v>
      </c>
      <c r="C12" s="417" t="s">
        <v>175</v>
      </c>
      <c r="D12" s="415" t="s">
        <v>634</v>
      </c>
      <c r="E12" s="416"/>
      <c r="F12" s="415" t="s">
        <v>623</v>
      </c>
      <c r="G12" s="416"/>
    </row>
    <row r="13" spans="1:19" ht="53.25" customHeight="1">
      <c r="A13" s="418"/>
      <c r="B13" s="418"/>
      <c r="C13" s="418"/>
      <c r="D13" s="206" t="s">
        <v>287</v>
      </c>
      <c r="E13" s="206" t="s">
        <v>288</v>
      </c>
      <c r="F13" s="206" t="s">
        <v>289</v>
      </c>
      <c r="G13" s="206" t="s">
        <v>290</v>
      </c>
      <c r="Q13" s="196"/>
      <c r="R13" s="196"/>
      <c r="S13" s="196"/>
    </row>
    <row r="14" spans="1:19" ht="25.5">
      <c r="A14" s="214" t="s">
        <v>291</v>
      </c>
      <c r="B14" s="187" t="s">
        <v>16</v>
      </c>
      <c r="C14" s="187"/>
      <c r="D14" s="327">
        <v>-8947986264</v>
      </c>
      <c r="E14" s="327">
        <v>4367454661</v>
      </c>
      <c r="F14" s="327">
        <v>-709086337</v>
      </c>
      <c r="G14" s="327">
        <v>1372162332</v>
      </c>
      <c r="J14" s="196"/>
      <c r="K14" s="196"/>
      <c r="L14" s="196"/>
      <c r="M14" s="196"/>
      <c r="N14" s="196"/>
      <c r="O14" s="196"/>
      <c r="P14" s="196"/>
      <c r="Q14" s="188"/>
    </row>
    <row r="15" spans="1:19" ht="25.5">
      <c r="A15" s="185" t="s">
        <v>292</v>
      </c>
      <c r="B15" s="187" t="s">
        <v>17</v>
      </c>
      <c r="C15" s="187"/>
      <c r="D15" s="328">
        <v>135200000</v>
      </c>
      <c r="E15" s="328">
        <v>135200000</v>
      </c>
      <c r="F15" s="328">
        <v>78500000</v>
      </c>
      <c r="G15" s="328">
        <v>657000000</v>
      </c>
      <c r="H15" s="215"/>
      <c r="I15" s="196"/>
      <c r="J15" s="196"/>
      <c r="K15" s="196"/>
      <c r="L15" s="196"/>
      <c r="M15" s="196"/>
      <c r="N15" s="196"/>
      <c r="O15" s="196"/>
      <c r="P15" s="196"/>
      <c r="Q15" s="188"/>
    </row>
    <row r="16" spans="1:19" ht="25.5">
      <c r="A16" s="185" t="s">
        <v>293</v>
      </c>
      <c r="B16" s="187" t="s">
        <v>18</v>
      </c>
      <c r="C16" s="187"/>
      <c r="D16" s="328">
        <v>7967136</v>
      </c>
      <c r="E16" s="328">
        <v>17094561</v>
      </c>
      <c r="F16" s="328">
        <v>39713663</v>
      </c>
      <c r="G16" s="328">
        <v>249715446</v>
      </c>
      <c r="H16" s="215"/>
      <c r="I16" s="196"/>
      <c r="J16" s="196"/>
      <c r="K16" s="196"/>
      <c r="L16" s="196"/>
      <c r="M16" s="196"/>
      <c r="N16" s="196"/>
      <c r="O16" s="196"/>
      <c r="P16" s="196"/>
      <c r="Q16" s="188"/>
    </row>
    <row r="17" spans="1:19" ht="25.5">
      <c r="A17" s="185" t="s">
        <v>294</v>
      </c>
      <c r="B17" s="187" t="s">
        <v>27</v>
      </c>
      <c r="C17" s="187"/>
      <c r="D17" s="328">
        <v>1621809400</v>
      </c>
      <c r="E17" s="328">
        <v>7630225508</v>
      </c>
      <c r="F17" s="328">
        <v>-169889980</v>
      </c>
      <c r="G17" s="328">
        <v>453866255</v>
      </c>
      <c r="H17" s="215"/>
      <c r="I17" s="196"/>
      <c r="J17" s="196"/>
      <c r="K17" s="196"/>
      <c r="L17" s="196"/>
      <c r="M17" s="196"/>
      <c r="N17" s="196"/>
      <c r="O17" s="196"/>
      <c r="P17" s="196"/>
      <c r="Q17" s="188"/>
    </row>
    <row r="18" spans="1:19" ht="38.25">
      <c r="A18" s="185" t="s">
        <v>295</v>
      </c>
      <c r="B18" s="187" t="s">
        <v>28</v>
      </c>
      <c r="C18" s="187"/>
      <c r="D18" s="328">
        <v>-10712962800</v>
      </c>
      <c r="E18" s="328">
        <v>-3415065408</v>
      </c>
      <c r="F18" s="328">
        <v>-657410020</v>
      </c>
      <c r="G18" s="328">
        <v>11580631</v>
      </c>
      <c r="J18" s="196"/>
      <c r="K18" s="196"/>
      <c r="L18" s="196"/>
      <c r="M18" s="196"/>
      <c r="N18" s="196"/>
      <c r="O18" s="196"/>
      <c r="P18" s="196"/>
      <c r="Q18" s="188"/>
    </row>
    <row r="19" spans="1:19" ht="25.5">
      <c r="A19" s="185" t="s">
        <v>296</v>
      </c>
      <c r="B19" s="187" t="s">
        <v>29</v>
      </c>
      <c r="C19" s="187"/>
      <c r="D19" s="328"/>
      <c r="E19" s="328"/>
      <c r="F19" s="328"/>
      <c r="G19" s="328"/>
      <c r="J19" s="196"/>
      <c r="K19" s="196"/>
      <c r="L19" s="196"/>
      <c r="M19" s="196"/>
      <c r="N19" s="196"/>
      <c r="O19" s="196"/>
      <c r="P19" s="196"/>
      <c r="Q19" s="188"/>
    </row>
    <row r="20" spans="1:19" ht="51">
      <c r="A20" s="185" t="s">
        <v>297</v>
      </c>
      <c r="B20" s="187" t="s">
        <v>30</v>
      </c>
      <c r="C20" s="187"/>
      <c r="D20" s="328"/>
      <c r="E20" s="328"/>
      <c r="F20" s="328"/>
      <c r="G20" s="328"/>
      <c r="J20" s="196"/>
      <c r="K20" s="196"/>
      <c r="L20" s="196"/>
      <c r="M20" s="196"/>
      <c r="N20" s="196"/>
      <c r="O20" s="196"/>
      <c r="P20" s="196"/>
      <c r="Q20" s="188"/>
    </row>
    <row r="21" spans="1:19" ht="25.5">
      <c r="A21" s="185" t="s">
        <v>298</v>
      </c>
      <c r="B21" s="187" t="s">
        <v>31</v>
      </c>
      <c r="C21" s="187"/>
      <c r="D21" s="328"/>
      <c r="E21" s="328"/>
      <c r="F21" s="328"/>
      <c r="G21" s="328"/>
      <c r="I21" s="196"/>
      <c r="J21" s="196"/>
      <c r="K21" s="196"/>
      <c r="L21" s="196"/>
      <c r="M21" s="196"/>
      <c r="N21" s="196"/>
      <c r="O21" s="196"/>
      <c r="P21" s="196"/>
      <c r="Q21" s="188"/>
    </row>
    <row r="22" spans="1:19" ht="63.75">
      <c r="A22" s="185" t="s">
        <v>299</v>
      </c>
      <c r="B22" s="187" t="s">
        <v>32</v>
      </c>
      <c r="C22" s="187"/>
      <c r="D22" s="328"/>
      <c r="E22" s="328"/>
      <c r="F22" s="328"/>
      <c r="G22" s="328"/>
      <c r="I22" s="196"/>
      <c r="J22" s="196"/>
      <c r="K22" s="196"/>
      <c r="L22" s="196"/>
      <c r="M22" s="196"/>
      <c r="N22" s="196"/>
      <c r="O22" s="196"/>
      <c r="P22" s="196"/>
      <c r="Q22" s="188"/>
    </row>
    <row r="23" spans="1:19" ht="25.5">
      <c r="A23" s="214" t="s">
        <v>300</v>
      </c>
      <c r="B23" s="187" t="s">
        <v>26</v>
      </c>
      <c r="C23" s="187"/>
      <c r="D23" s="327">
        <v>140088722</v>
      </c>
      <c r="E23" s="327">
        <v>385081641</v>
      </c>
      <c r="F23" s="327">
        <v>19380377</v>
      </c>
      <c r="G23" s="327">
        <v>131717059</v>
      </c>
      <c r="H23" s="196"/>
      <c r="J23" s="196"/>
      <c r="K23" s="196"/>
      <c r="L23" s="196"/>
      <c r="M23" s="196"/>
      <c r="N23" s="196"/>
      <c r="O23" s="196"/>
      <c r="P23" s="196"/>
      <c r="Q23" s="188"/>
    </row>
    <row r="24" spans="1:19" ht="25.5">
      <c r="A24" s="185" t="s">
        <v>301</v>
      </c>
      <c r="B24" s="187" t="s">
        <v>25</v>
      </c>
      <c r="C24" s="187"/>
      <c r="D24" s="229">
        <v>140088722</v>
      </c>
      <c r="E24" s="229">
        <v>385081641</v>
      </c>
      <c r="F24" s="229">
        <v>19380377</v>
      </c>
      <c r="G24" s="229">
        <v>131717059</v>
      </c>
      <c r="J24" s="196"/>
      <c r="K24" s="196"/>
      <c r="L24" s="196"/>
      <c r="M24" s="196"/>
      <c r="N24" s="196"/>
      <c r="O24" s="196"/>
      <c r="P24" s="196"/>
      <c r="Q24" s="188"/>
    </row>
    <row r="25" spans="1:19" ht="51">
      <c r="A25" s="185" t="s">
        <v>302</v>
      </c>
      <c r="B25" s="187" t="s">
        <v>24</v>
      </c>
      <c r="C25" s="187"/>
      <c r="D25" s="328"/>
      <c r="E25" s="328"/>
      <c r="F25" s="328"/>
      <c r="G25" s="328"/>
      <c r="J25" s="196"/>
      <c r="K25" s="196"/>
      <c r="L25" s="196"/>
      <c r="M25" s="196"/>
      <c r="N25" s="196"/>
      <c r="O25" s="196"/>
      <c r="P25" s="196"/>
      <c r="Q25" s="188"/>
    </row>
    <row r="26" spans="1:19" ht="25.5">
      <c r="A26" s="185" t="s">
        <v>303</v>
      </c>
      <c r="B26" s="187" t="s">
        <v>23</v>
      </c>
      <c r="C26" s="187"/>
      <c r="D26" s="328"/>
      <c r="E26" s="328"/>
      <c r="F26" s="328"/>
      <c r="G26" s="328"/>
      <c r="J26" s="196"/>
      <c r="K26" s="196"/>
      <c r="L26" s="196"/>
      <c r="M26" s="196"/>
      <c r="N26" s="196"/>
      <c r="O26" s="196"/>
      <c r="P26" s="196"/>
      <c r="Q26" s="188"/>
    </row>
    <row r="27" spans="1:19" ht="51">
      <c r="A27" s="185" t="s">
        <v>304</v>
      </c>
      <c r="B27" s="187" t="s">
        <v>22</v>
      </c>
      <c r="C27" s="187"/>
      <c r="D27" s="328"/>
      <c r="E27" s="328"/>
      <c r="F27" s="328"/>
      <c r="G27" s="328"/>
      <c r="J27" s="196"/>
      <c r="K27" s="196"/>
      <c r="L27" s="196"/>
      <c r="M27" s="196"/>
      <c r="N27" s="196"/>
      <c r="O27" s="196"/>
      <c r="P27" s="196"/>
      <c r="Q27" s="188"/>
    </row>
    <row r="28" spans="1:19" ht="25.5">
      <c r="A28" s="185" t="s">
        <v>305</v>
      </c>
      <c r="B28" s="187" t="s">
        <v>33</v>
      </c>
      <c r="C28" s="187"/>
      <c r="D28" s="328"/>
      <c r="E28" s="328"/>
      <c r="F28" s="328"/>
      <c r="G28" s="328"/>
      <c r="J28" s="196"/>
      <c r="K28" s="196"/>
      <c r="L28" s="196"/>
      <c r="M28" s="196"/>
      <c r="N28" s="196"/>
      <c r="O28" s="196"/>
      <c r="P28" s="196"/>
      <c r="Q28" s="188"/>
    </row>
    <row r="29" spans="1:19" ht="25.5">
      <c r="A29" s="214" t="s">
        <v>306</v>
      </c>
      <c r="B29" s="216" t="s">
        <v>34</v>
      </c>
      <c r="C29" s="216"/>
      <c r="D29" s="327">
        <v>251409629</v>
      </c>
      <c r="E29" s="327">
        <v>814613914</v>
      </c>
      <c r="F29" s="327">
        <v>129117933</v>
      </c>
      <c r="G29" s="327">
        <v>546181891</v>
      </c>
      <c r="J29" s="196"/>
      <c r="K29" s="196"/>
      <c r="L29" s="196"/>
      <c r="M29" s="196"/>
      <c r="N29" s="196"/>
      <c r="O29" s="196"/>
      <c r="P29" s="196"/>
      <c r="Q29" s="188"/>
    </row>
    <row r="30" spans="1:19" ht="25.5">
      <c r="A30" s="185" t="s">
        <v>307</v>
      </c>
      <c r="B30" s="187" t="s">
        <v>35</v>
      </c>
      <c r="C30" s="187"/>
      <c r="D30" s="328">
        <v>151000776</v>
      </c>
      <c r="E30" s="328">
        <v>475991542</v>
      </c>
      <c r="F30" s="328">
        <v>52046098</v>
      </c>
      <c r="G30" s="328">
        <v>209304294</v>
      </c>
      <c r="J30" s="196"/>
      <c r="K30" s="196"/>
      <c r="L30" s="196"/>
      <c r="M30" s="196"/>
      <c r="N30" s="196"/>
      <c r="O30" s="196"/>
      <c r="P30" s="196"/>
      <c r="Q30" s="188"/>
    </row>
    <row r="31" spans="1:19" ht="25.5">
      <c r="A31" s="185" t="s">
        <v>308</v>
      </c>
      <c r="B31" s="187" t="s">
        <v>36</v>
      </c>
      <c r="C31" s="187"/>
      <c r="D31" s="328">
        <v>50141958</v>
      </c>
      <c r="E31" s="328">
        <v>137652687</v>
      </c>
      <c r="F31" s="328">
        <v>25905398</v>
      </c>
      <c r="G31" s="328">
        <v>115418941</v>
      </c>
      <c r="J31" s="196"/>
      <c r="K31" s="196"/>
      <c r="L31" s="196"/>
      <c r="M31" s="196"/>
      <c r="N31" s="196"/>
      <c r="O31" s="196"/>
      <c r="P31" s="196"/>
      <c r="Q31" s="188"/>
      <c r="R31" s="196">
        <v>0</v>
      </c>
      <c r="S31" s="196">
        <v>0</v>
      </c>
    </row>
    <row r="32" spans="1:19" ht="25.5">
      <c r="A32" s="185" t="s">
        <v>309</v>
      </c>
      <c r="B32" s="187" t="s">
        <v>37</v>
      </c>
      <c r="C32" s="187"/>
      <c r="D32" s="328">
        <v>5500000</v>
      </c>
      <c r="E32" s="328">
        <v>22000000</v>
      </c>
      <c r="F32" s="328">
        <v>5500000</v>
      </c>
      <c r="G32" s="328">
        <v>22000000</v>
      </c>
      <c r="J32" s="196"/>
      <c r="K32" s="196"/>
      <c r="L32" s="196"/>
      <c r="M32" s="196"/>
      <c r="N32" s="196"/>
      <c r="O32" s="196"/>
      <c r="P32" s="196"/>
      <c r="Q32" s="188"/>
    </row>
    <row r="33" spans="1:17" ht="25.5">
      <c r="A33" s="185" t="s">
        <v>310</v>
      </c>
      <c r="B33" s="187" t="s">
        <v>38</v>
      </c>
      <c r="C33" s="187"/>
      <c r="D33" s="328">
        <v>16500000</v>
      </c>
      <c r="E33" s="328">
        <v>66000000</v>
      </c>
      <c r="F33" s="328">
        <v>16500000</v>
      </c>
      <c r="G33" s="328">
        <v>66000000</v>
      </c>
      <c r="J33" s="196"/>
      <c r="K33" s="196"/>
      <c r="L33" s="196"/>
      <c r="M33" s="196"/>
      <c r="N33" s="196"/>
      <c r="O33" s="196"/>
      <c r="P33" s="196"/>
      <c r="Q33" s="188"/>
    </row>
    <row r="34" spans="1:17" ht="25.5">
      <c r="A34" s="184" t="s">
        <v>311</v>
      </c>
      <c r="B34" s="187" t="s">
        <v>39</v>
      </c>
      <c r="C34" s="187"/>
      <c r="D34" s="328">
        <v>13200000</v>
      </c>
      <c r="E34" s="328">
        <v>52800000</v>
      </c>
      <c r="F34" s="328">
        <v>13200000</v>
      </c>
      <c r="G34" s="328">
        <v>52800000</v>
      </c>
      <c r="J34" s="196"/>
      <c r="K34" s="196"/>
      <c r="L34" s="196"/>
      <c r="M34" s="196"/>
      <c r="N34" s="196"/>
      <c r="O34" s="196"/>
      <c r="P34" s="196"/>
      <c r="Q34" s="188"/>
    </row>
    <row r="35" spans="1:17" ht="25.5">
      <c r="A35" s="185" t="s">
        <v>321</v>
      </c>
      <c r="B35" s="187">
        <v>20.6</v>
      </c>
      <c r="C35" s="187"/>
      <c r="D35" s="328">
        <v>15000000</v>
      </c>
      <c r="E35" s="328">
        <v>60000000</v>
      </c>
      <c r="F35" s="328">
        <v>15000000</v>
      </c>
      <c r="G35" s="328">
        <v>60000000</v>
      </c>
      <c r="J35" s="196"/>
      <c r="K35" s="196"/>
      <c r="L35" s="196"/>
      <c r="M35" s="196"/>
      <c r="N35" s="196"/>
      <c r="O35" s="196"/>
      <c r="P35" s="196"/>
      <c r="Q35" s="188"/>
    </row>
    <row r="36" spans="1:17" ht="25.5">
      <c r="A36" s="185" t="s">
        <v>441</v>
      </c>
      <c r="B36" s="187">
        <v>20.7</v>
      </c>
      <c r="C36" s="187"/>
      <c r="D36" s="328"/>
      <c r="E36" s="328"/>
      <c r="F36" s="328"/>
      <c r="G36" s="328"/>
      <c r="J36" s="196"/>
      <c r="K36" s="196"/>
      <c r="L36" s="196"/>
      <c r="M36" s="196"/>
      <c r="N36" s="196"/>
      <c r="O36" s="196"/>
      <c r="P36" s="196"/>
      <c r="Q36" s="188"/>
    </row>
    <row r="37" spans="1:17" ht="25.5">
      <c r="A37" s="185" t="s">
        <v>442</v>
      </c>
      <c r="B37" s="187">
        <v>20.8</v>
      </c>
      <c r="C37" s="187"/>
      <c r="D37" s="328"/>
      <c r="E37" s="328"/>
      <c r="F37" s="328"/>
      <c r="G37" s="328">
        <v>16940000</v>
      </c>
      <c r="J37" s="196"/>
      <c r="K37" s="196"/>
      <c r="L37" s="196"/>
      <c r="M37" s="196"/>
      <c r="N37" s="196"/>
      <c r="O37" s="196"/>
      <c r="P37" s="196"/>
      <c r="Q37" s="188"/>
    </row>
    <row r="38" spans="1:17" ht="25.5">
      <c r="A38" s="185" t="s">
        <v>443</v>
      </c>
      <c r="B38" s="187">
        <v>20.9</v>
      </c>
      <c r="C38" s="187"/>
      <c r="D38" s="328"/>
      <c r="E38" s="328"/>
      <c r="F38" s="328"/>
      <c r="G38" s="328"/>
      <c r="J38" s="196"/>
      <c r="K38" s="196"/>
      <c r="L38" s="196"/>
      <c r="M38" s="196"/>
      <c r="N38" s="196"/>
      <c r="O38" s="196"/>
      <c r="P38" s="196"/>
      <c r="Q38" s="188"/>
    </row>
    <row r="39" spans="1:17" ht="25.5">
      <c r="A39" s="185" t="s">
        <v>444</v>
      </c>
      <c r="B39" s="217">
        <v>20.100000000000001</v>
      </c>
      <c r="C39" s="187"/>
      <c r="D39" s="328">
        <v>66895</v>
      </c>
      <c r="E39" s="328">
        <v>169685</v>
      </c>
      <c r="F39" s="328">
        <v>966437</v>
      </c>
      <c r="G39" s="328">
        <v>3718656</v>
      </c>
      <c r="J39" s="196"/>
      <c r="K39" s="196"/>
      <c r="L39" s="196"/>
      <c r="M39" s="196"/>
      <c r="N39" s="196"/>
      <c r="O39" s="196"/>
      <c r="P39" s="196"/>
      <c r="Q39" s="188"/>
    </row>
    <row r="40" spans="1:17" ht="38.25">
      <c r="A40" s="214" t="s">
        <v>312</v>
      </c>
      <c r="B40" s="218" t="s">
        <v>40</v>
      </c>
      <c r="C40" s="216"/>
      <c r="D40" s="327">
        <v>-9339484615</v>
      </c>
      <c r="E40" s="327">
        <v>3167759106</v>
      </c>
      <c r="F40" s="327">
        <v>-857584647</v>
      </c>
      <c r="G40" s="327">
        <v>694263382</v>
      </c>
      <c r="J40" s="196"/>
      <c r="K40" s="196"/>
      <c r="L40" s="196"/>
      <c r="M40" s="196"/>
      <c r="N40" s="196"/>
      <c r="O40" s="196"/>
      <c r="P40" s="196"/>
      <c r="Q40" s="188"/>
    </row>
    <row r="41" spans="1:17" ht="25.5">
      <c r="A41" s="214" t="s">
        <v>313</v>
      </c>
      <c r="B41" s="218" t="s">
        <v>41</v>
      </c>
      <c r="C41" s="216"/>
      <c r="D41" s="327"/>
      <c r="E41" s="327"/>
      <c r="F41" s="327"/>
      <c r="G41" s="327"/>
      <c r="J41" s="196"/>
      <c r="K41" s="196"/>
      <c r="L41" s="196"/>
      <c r="M41" s="196"/>
      <c r="N41" s="196"/>
      <c r="O41" s="196"/>
      <c r="P41" s="196"/>
      <c r="Q41" s="188"/>
    </row>
    <row r="42" spans="1:17" ht="25.5">
      <c r="A42" s="185" t="s">
        <v>314</v>
      </c>
      <c r="B42" s="186" t="s">
        <v>42</v>
      </c>
      <c r="C42" s="187"/>
      <c r="D42" s="328"/>
      <c r="E42" s="328"/>
      <c r="F42" s="328"/>
      <c r="G42" s="328"/>
      <c r="J42" s="196"/>
      <c r="K42" s="196"/>
      <c r="L42" s="196"/>
      <c r="M42" s="196"/>
      <c r="N42" s="196"/>
      <c r="O42" s="196"/>
      <c r="P42" s="196"/>
      <c r="Q42" s="188"/>
    </row>
    <row r="43" spans="1:17" ht="25.5">
      <c r="A43" s="185" t="s">
        <v>315</v>
      </c>
      <c r="B43" s="186" t="s">
        <v>43</v>
      </c>
      <c r="C43" s="187"/>
      <c r="D43" s="328"/>
      <c r="E43" s="328"/>
      <c r="F43" s="328"/>
      <c r="G43" s="328"/>
      <c r="J43" s="196"/>
      <c r="K43" s="196"/>
      <c r="L43" s="196"/>
      <c r="M43" s="196"/>
      <c r="N43" s="196"/>
      <c r="O43" s="196"/>
      <c r="P43" s="196"/>
      <c r="Q43" s="188"/>
    </row>
    <row r="44" spans="1:17" ht="25.5">
      <c r="A44" s="214" t="s">
        <v>316</v>
      </c>
      <c r="B44" s="218" t="s">
        <v>21</v>
      </c>
      <c r="C44" s="216"/>
      <c r="D44" s="327">
        <v>-9339484615</v>
      </c>
      <c r="E44" s="327">
        <v>3167759106</v>
      </c>
      <c r="F44" s="327">
        <v>-857584647</v>
      </c>
      <c r="G44" s="327">
        <v>694263382</v>
      </c>
      <c r="J44" s="196"/>
      <c r="K44" s="196"/>
      <c r="L44" s="196"/>
      <c r="M44" s="196"/>
      <c r="N44" s="196"/>
      <c r="O44" s="196"/>
      <c r="P44" s="196"/>
      <c r="Q44" s="188"/>
    </row>
    <row r="45" spans="1:17" ht="25.5">
      <c r="A45" s="185" t="s">
        <v>317</v>
      </c>
      <c r="B45" s="186" t="s">
        <v>20</v>
      </c>
      <c r="C45" s="187"/>
      <c r="D45" s="329">
        <v>1373478185</v>
      </c>
      <c r="E45" s="328">
        <v>6582824514</v>
      </c>
      <c r="F45" s="328">
        <v>-200174627</v>
      </c>
      <c r="G45" s="328">
        <v>682682751</v>
      </c>
      <c r="J45" s="196"/>
      <c r="K45" s="196"/>
      <c r="L45" s="196"/>
      <c r="M45" s="196"/>
      <c r="N45" s="196"/>
      <c r="O45" s="196"/>
      <c r="P45" s="196"/>
      <c r="Q45" s="188"/>
    </row>
    <row r="46" spans="1:17" ht="25.5">
      <c r="A46" s="185" t="s">
        <v>318</v>
      </c>
      <c r="B46" s="186" t="s">
        <v>19</v>
      </c>
      <c r="C46" s="187"/>
      <c r="D46" s="328">
        <v>-10712962800</v>
      </c>
      <c r="E46" s="328">
        <v>-3415065408</v>
      </c>
      <c r="F46" s="328">
        <v>-657410020</v>
      </c>
      <c r="G46" s="328">
        <v>11580631</v>
      </c>
      <c r="J46" s="196"/>
      <c r="K46" s="196"/>
      <c r="L46" s="196"/>
      <c r="M46" s="196"/>
      <c r="N46" s="196"/>
      <c r="O46" s="196"/>
      <c r="P46" s="196"/>
      <c r="Q46" s="188"/>
    </row>
    <row r="47" spans="1:17" ht="25.5">
      <c r="A47" s="214" t="s">
        <v>319</v>
      </c>
      <c r="B47" s="218" t="s">
        <v>44</v>
      </c>
      <c r="C47" s="216"/>
      <c r="D47" s="327"/>
      <c r="E47" s="327"/>
      <c r="F47" s="327"/>
      <c r="G47" s="327"/>
      <c r="J47" s="196"/>
      <c r="K47" s="196"/>
      <c r="L47" s="196"/>
      <c r="M47" s="196"/>
      <c r="N47" s="196"/>
      <c r="O47" s="196"/>
      <c r="P47" s="196"/>
      <c r="Q47" s="188"/>
    </row>
    <row r="48" spans="1:17" ht="25.5">
      <c r="A48" s="214" t="s">
        <v>320</v>
      </c>
      <c r="B48" s="218" t="s">
        <v>45</v>
      </c>
      <c r="C48" s="216"/>
      <c r="D48" s="327">
        <v>-9339484615</v>
      </c>
      <c r="E48" s="327">
        <v>3167759106</v>
      </c>
      <c r="F48" s="327">
        <v>-857584647</v>
      </c>
      <c r="G48" s="327">
        <v>694263382</v>
      </c>
      <c r="J48" s="196"/>
      <c r="K48" s="196"/>
      <c r="L48" s="196"/>
      <c r="M48" s="196"/>
      <c r="N48" s="196"/>
      <c r="O48" s="196"/>
      <c r="P48" s="196"/>
      <c r="Q48" s="188"/>
    </row>
    <row r="49" spans="1:16">
      <c r="A49" s="206"/>
      <c r="B49" s="206"/>
      <c r="C49" s="206"/>
      <c r="D49" s="206"/>
      <c r="E49" s="206"/>
      <c r="F49" s="206"/>
      <c r="G49" s="206"/>
      <c r="L49" s="196"/>
      <c r="M49" s="196"/>
      <c r="N49" s="196">
        <f>F49-J49</f>
        <v>0</v>
      </c>
      <c r="O49" s="196">
        <f>G49-K49</f>
        <v>0</v>
      </c>
    </row>
    <row r="51" spans="1:16" s="203" customFormat="1">
      <c r="A51" s="219" t="s">
        <v>625</v>
      </c>
      <c r="B51" s="189"/>
      <c r="C51" s="208"/>
      <c r="D51" s="208"/>
      <c r="E51" s="220" t="s">
        <v>626</v>
      </c>
      <c r="F51" s="221"/>
      <c r="G51" s="221"/>
      <c r="H51" s="189"/>
      <c r="I51" s="189"/>
      <c r="J51" s="189"/>
      <c r="K51" s="189"/>
      <c r="L51" s="189"/>
      <c r="M51" s="189"/>
      <c r="N51" s="189"/>
      <c r="O51" s="189"/>
      <c r="P51" s="189"/>
    </row>
    <row r="52" spans="1:16" s="203" customFormat="1">
      <c r="A52" s="189" t="s">
        <v>176</v>
      </c>
      <c r="B52" s="189"/>
      <c r="C52" s="208"/>
      <c r="D52" s="208"/>
      <c r="E52" s="208" t="s">
        <v>177</v>
      </c>
      <c r="F52" s="221"/>
      <c r="G52" s="221"/>
      <c r="H52" s="189"/>
      <c r="I52" s="189"/>
      <c r="J52" s="189"/>
      <c r="K52" s="189"/>
      <c r="L52" s="189"/>
      <c r="M52" s="189"/>
      <c r="N52" s="189"/>
      <c r="O52" s="189"/>
      <c r="P52" s="189"/>
    </row>
    <row r="53" spans="1:16" s="203" customFormat="1">
      <c r="A53" s="189"/>
      <c r="B53" s="189"/>
      <c r="C53" s="208"/>
      <c r="D53" s="208"/>
      <c r="E53" s="208"/>
      <c r="F53" s="221"/>
      <c r="G53" s="221"/>
      <c r="H53" s="189"/>
      <c r="I53" s="189"/>
      <c r="J53" s="189"/>
      <c r="K53" s="189"/>
      <c r="L53" s="189"/>
      <c r="M53" s="189"/>
      <c r="N53" s="189"/>
      <c r="O53" s="189"/>
      <c r="P53" s="189"/>
    </row>
    <row r="54" spans="1:16" s="203" customFormat="1">
      <c r="A54" s="189"/>
      <c r="B54" s="189"/>
      <c r="C54" s="208"/>
      <c r="D54" s="208"/>
      <c r="E54" s="208"/>
      <c r="F54" s="221"/>
      <c r="G54" s="221"/>
      <c r="H54" s="189"/>
      <c r="I54" s="189"/>
      <c r="J54" s="189"/>
      <c r="K54" s="189"/>
      <c r="L54" s="189"/>
      <c r="M54" s="189"/>
      <c r="N54" s="189"/>
      <c r="O54" s="189"/>
      <c r="P54" s="189"/>
    </row>
    <row r="55" spans="1:16" s="203" customFormat="1">
      <c r="A55" s="189"/>
      <c r="B55" s="189"/>
      <c r="C55" s="208"/>
      <c r="D55" s="208"/>
      <c r="E55" s="208"/>
      <c r="F55" s="221"/>
      <c r="G55" s="221"/>
      <c r="H55" s="189"/>
      <c r="I55" s="189"/>
      <c r="J55" s="189"/>
      <c r="K55" s="189"/>
      <c r="L55" s="189"/>
      <c r="M55" s="189"/>
      <c r="N55" s="189"/>
      <c r="O55" s="189"/>
      <c r="P55" s="189"/>
    </row>
    <row r="56" spans="1:16" s="203" customFormat="1">
      <c r="A56" s="189"/>
      <c r="B56" s="189"/>
      <c r="C56" s="208"/>
      <c r="D56" s="208"/>
      <c r="E56" s="208"/>
      <c r="F56" s="221"/>
      <c r="G56" s="221"/>
      <c r="H56" s="189"/>
      <c r="I56" s="189"/>
      <c r="J56" s="189"/>
      <c r="K56" s="189"/>
      <c r="L56" s="189"/>
      <c r="M56" s="189"/>
      <c r="N56" s="189"/>
      <c r="O56" s="189"/>
      <c r="P56" s="189"/>
    </row>
    <row r="57" spans="1:16" s="203" customFormat="1">
      <c r="A57" s="189"/>
      <c r="B57" s="189"/>
      <c r="C57" s="208"/>
      <c r="D57" s="208"/>
      <c r="E57" s="208"/>
      <c r="F57" s="221"/>
      <c r="G57" s="221"/>
      <c r="H57" s="189"/>
      <c r="I57" s="189"/>
      <c r="J57" s="189"/>
      <c r="K57" s="189"/>
      <c r="L57" s="189"/>
      <c r="M57" s="189"/>
      <c r="N57" s="189"/>
      <c r="O57" s="189"/>
      <c r="P57" s="189"/>
    </row>
    <row r="58" spans="1:16" s="203" customFormat="1">
      <c r="A58" s="189"/>
      <c r="B58" s="189"/>
      <c r="C58" s="208"/>
      <c r="D58" s="208"/>
      <c r="E58" s="208"/>
      <c r="F58" s="221"/>
      <c r="G58" s="221"/>
      <c r="H58" s="189"/>
      <c r="I58" s="189"/>
      <c r="J58" s="189"/>
      <c r="K58" s="189"/>
      <c r="L58" s="189"/>
      <c r="M58" s="189"/>
      <c r="N58" s="189"/>
      <c r="O58" s="189"/>
      <c r="P58" s="189"/>
    </row>
    <row r="59" spans="1:16" s="203" customFormat="1">
      <c r="A59" s="189"/>
      <c r="B59" s="189"/>
      <c r="C59" s="208"/>
      <c r="D59" s="208"/>
      <c r="E59" s="208"/>
      <c r="F59" s="221"/>
      <c r="G59" s="221"/>
      <c r="H59" s="189"/>
      <c r="I59" s="189"/>
      <c r="J59" s="189"/>
      <c r="K59" s="189"/>
      <c r="L59" s="189"/>
      <c r="M59" s="189"/>
      <c r="N59" s="189"/>
      <c r="O59" s="189"/>
      <c r="P59" s="189"/>
    </row>
    <row r="60" spans="1:16" s="203" customFormat="1">
      <c r="A60" s="189"/>
      <c r="B60" s="189"/>
      <c r="C60" s="208"/>
      <c r="D60" s="208"/>
      <c r="E60" s="208"/>
      <c r="F60" s="221"/>
      <c r="G60" s="221"/>
      <c r="H60" s="189"/>
      <c r="I60" s="189"/>
      <c r="J60" s="189"/>
      <c r="K60" s="189"/>
      <c r="L60" s="189"/>
      <c r="M60" s="189"/>
      <c r="N60" s="189"/>
      <c r="O60" s="189"/>
      <c r="P60" s="189"/>
    </row>
    <row r="61" spans="1:16" s="203" customFormat="1">
      <c r="A61" s="222"/>
      <c r="B61" s="222"/>
      <c r="C61" s="208"/>
      <c r="D61" s="208"/>
      <c r="E61" s="209"/>
      <c r="F61" s="223"/>
      <c r="G61" s="221"/>
      <c r="H61" s="189"/>
      <c r="I61" s="189"/>
      <c r="J61" s="189"/>
      <c r="K61" s="189"/>
      <c r="L61" s="189"/>
      <c r="M61" s="189"/>
      <c r="N61" s="189"/>
      <c r="O61" s="189"/>
      <c r="P61" s="189"/>
    </row>
    <row r="62" spans="1:16" s="203" customFormat="1">
      <c r="A62" s="219" t="s">
        <v>236</v>
      </c>
      <c r="B62" s="189"/>
      <c r="C62" s="208"/>
      <c r="D62" s="208"/>
      <c r="E62" s="207" t="s">
        <v>447</v>
      </c>
      <c r="F62" s="221"/>
      <c r="G62" s="221"/>
      <c r="H62" s="189"/>
      <c r="I62" s="189"/>
      <c r="J62" s="189"/>
      <c r="K62" s="189"/>
      <c r="L62" s="189"/>
      <c r="M62" s="189"/>
      <c r="N62" s="189"/>
      <c r="O62" s="189"/>
      <c r="P62" s="189"/>
    </row>
    <row r="63" spans="1:16" s="203" customFormat="1">
      <c r="A63" s="219" t="s">
        <v>599</v>
      </c>
      <c r="B63" s="189"/>
      <c r="C63" s="208"/>
      <c r="D63" s="208"/>
      <c r="E63" s="207"/>
      <c r="F63" s="221"/>
      <c r="G63" s="221"/>
      <c r="H63" s="189"/>
      <c r="I63" s="189"/>
      <c r="J63" s="189"/>
      <c r="K63" s="189"/>
      <c r="L63" s="189"/>
      <c r="M63" s="189"/>
      <c r="N63" s="189"/>
      <c r="O63" s="189"/>
      <c r="P63" s="189"/>
    </row>
    <row r="64" spans="1:16" s="203" customFormat="1">
      <c r="A64" s="189" t="s">
        <v>237</v>
      </c>
      <c r="B64" s="189"/>
      <c r="C64" s="208"/>
      <c r="D64" s="208"/>
      <c r="E64" s="208"/>
      <c r="F64" s="221"/>
      <c r="G64" s="221"/>
      <c r="H64" s="189"/>
      <c r="I64" s="189"/>
      <c r="J64" s="189"/>
      <c r="K64" s="189"/>
      <c r="L64" s="189"/>
      <c r="M64" s="189"/>
      <c r="N64" s="189"/>
      <c r="O64" s="189"/>
      <c r="P64" s="189"/>
    </row>
    <row r="65" spans="1:7">
      <c r="A65" s="211"/>
      <c r="B65" s="211"/>
      <c r="D65" s="189"/>
      <c r="E65" s="210"/>
      <c r="F65" s="189"/>
      <c r="G65" s="189"/>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23622047244094491" top="0.47244094488188981" bottom="0.55118110236220474"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9" zoomScaleNormal="100" zoomScaleSheetLayoutView="100" workbookViewId="0">
      <selection activeCell="D14" sqref="D14:E60"/>
    </sheetView>
  </sheetViews>
  <sheetFormatPr defaultColWidth="9.140625" defaultRowHeight="12.75"/>
  <cols>
    <col min="1" max="1" width="56" style="192" customWidth="1"/>
    <col min="2" max="2" width="10.28515625" style="192" customWidth="1"/>
    <col min="3" max="3" width="13.42578125" style="192" customWidth="1"/>
    <col min="4" max="4" width="29.85546875" style="192" customWidth="1"/>
    <col min="5" max="5" width="31.28515625" style="192" customWidth="1"/>
    <col min="6" max="6" width="24.5703125" style="192" customWidth="1"/>
    <col min="7" max="7" width="32.5703125" style="192" customWidth="1"/>
    <col min="8" max="8" width="6" style="192" customWidth="1"/>
    <col min="9" max="10" width="23.85546875" style="192" bestFit="1" customWidth="1"/>
    <col min="11" max="11" width="13.5703125" style="192" bestFit="1" customWidth="1"/>
    <col min="12" max="16384" width="9.140625" style="192"/>
  </cols>
  <sheetData>
    <row r="1" spans="1:9" ht="27" customHeight="1">
      <c r="A1" s="422" t="s">
        <v>234</v>
      </c>
      <c r="B1" s="422"/>
      <c r="C1" s="422"/>
      <c r="D1" s="422"/>
      <c r="E1" s="422"/>
    </row>
    <row r="2" spans="1:9" ht="35.25" customHeight="1">
      <c r="A2" s="423" t="s">
        <v>171</v>
      </c>
      <c r="B2" s="423"/>
      <c r="C2" s="423"/>
      <c r="D2" s="423"/>
      <c r="E2" s="423"/>
    </row>
    <row r="3" spans="1:9">
      <c r="A3" s="424" t="s">
        <v>178</v>
      </c>
      <c r="B3" s="424"/>
      <c r="C3" s="424"/>
      <c r="D3" s="424"/>
      <c r="E3" s="424"/>
    </row>
    <row r="4" spans="1:9" ht="19.5" customHeight="1">
      <c r="A4" s="424"/>
      <c r="B4" s="424"/>
      <c r="C4" s="424"/>
      <c r="D4" s="424"/>
      <c r="E4" s="424"/>
    </row>
    <row r="5" spans="1:9">
      <c r="A5" s="425" t="str">
        <f>'ngay thang'!B10</f>
        <v>Tháng 04 năm 2024/April 2024</v>
      </c>
      <c r="B5" s="425"/>
      <c r="C5" s="425"/>
      <c r="D5" s="425"/>
      <c r="E5" s="425"/>
    </row>
    <row r="6" spans="1:9">
      <c r="A6" s="323"/>
      <c r="B6" s="323"/>
      <c r="C6" s="323"/>
      <c r="D6" s="323"/>
      <c r="E6" s="323"/>
    </row>
    <row r="7" spans="1:9" ht="30" customHeight="1">
      <c r="A7" s="321" t="s">
        <v>242</v>
      </c>
      <c r="B7" s="426" t="s">
        <v>446</v>
      </c>
      <c r="C7" s="426"/>
      <c r="D7" s="426"/>
      <c r="E7" s="426"/>
    </row>
    <row r="8" spans="1:9" ht="30" customHeight="1">
      <c r="A8" s="322" t="s">
        <v>241</v>
      </c>
      <c r="B8" s="419" t="s">
        <v>243</v>
      </c>
      <c r="C8" s="419"/>
      <c r="D8" s="419"/>
      <c r="E8" s="419"/>
    </row>
    <row r="9" spans="1:9" ht="30" customHeight="1">
      <c r="A9" s="321" t="s">
        <v>244</v>
      </c>
      <c r="B9" s="426" t="s">
        <v>612</v>
      </c>
      <c r="C9" s="426"/>
      <c r="D9" s="426"/>
      <c r="E9" s="426"/>
    </row>
    <row r="10" spans="1:9" ht="30" customHeight="1">
      <c r="A10" s="322" t="s">
        <v>245</v>
      </c>
      <c r="B10" s="419" t="str">
        <f>'ngay thang'!B14</f>
        <v>Ngày 03 tháng 05 năm 2024
03 May 2024</v>
      </c>
      <c r="C10" s="419"/>
      <c r="D10" s="419"/>
      <c r="E10" s="419"/>
    </row>
    <row r="12" spans="1:9" ht="41.25" customHeight="1">
      <c r="A12" s="224" t="s">
        <v>173</v>
      </c>
      <c r="B12" s="224" t="s">
        <v>174</v>
      </c>
      <c r="C12" s="225" t="s">
        <v>175</v>
      </c>
      <c r="D12" s="225" t="str">
        <f>'ngay thang'!B16</f>
        <v>KỲ BÁO CÁO/ THIS PERIOD
30/04/2024</v>
      </c>
      <c r="E12" s="225" t="str">
        <f>'ngay thang'!C16</f>
        <v>KỲ BÁO CÁO/ THIS PERIOD
31/03/2024</v>
      </c>
    </row>
    <row r="13" spans="1:9" ht="25.5">
      <c r="A13" s="226" t="s">
        <v>322</v>
      </c>
      <c r="B13" s="227" t="s">
        <v>46</v>
      </c>
      <c r="C13" s="228"/>
      <c r="D13" s="229"/>
      <c r="E13" s="230"/>
    </row>
    <row r="14" spans="1:9" ht="25.5">
      <c r="A14" s="226" t="s">
        <v>323</v>
      </c>
      <c r="B14" s="227" t="s">
        <v>0</v>
      </c>
      <c r="C14" s="231"/>
      <c r="D14" s="230">
        <v>59379884344</v>
      </c>
      <c r="E14" s="230">
        <v>34614565323</v>
      </c>
      <c r="F14" s="232"/>
      <c r="G14" s="232"/>
      <c r="H14" s="232"/>
      <c r="I14" s="232"/>
    </row>
    <row r="15" spans="1:9" ht="25.5">
      <c r="A15" s="233" t="s">
        <v>324</v>
      </c>
      <c r="B15" s="234" t="s">
        <v>47</v>
      </c>
      <c r="C15" s="235"/>
      <c r="D15" s="229">
        <v>59379884344</v>
      </c>
      <c r="E15" s="229">
        <v>34614565323</v>
      </c>
      <c r="F15" s="232"/>
      <c r="G15" s="232"/>
      <c r="H15" s="232"/>
      <c r="I15" s="232"/>
    </row>
    <row r="16" spans="1:9" ht="25.5">
      <c r="A16" s="233" t="s">
        <v>325</v>
      </c>
      <c r="B16" s="234" t="s">
        <v>48</v>
      </c>
      <c r="C16" s="235"/>
      <c r="D16" s="229"/>
      <c r="E16" s="229"/>
      <c r="F16" s="232"/>
      <c r="G16" s="232"/>
      <c r="H16" s="232"/>
      <c r="I16" s="232"/>
    </row>
    <row r="17" spans="1:9" ht="25.5">
      <c r="A17" s="226" t="s">
        <v>326</v>
      </c>
      <c r="B17" s="227" t="s">
        <v>1</v>
      </c>
      <c r="C17" s="236"/>
      <c r="D17" s="330">
        <v>89427583400</v>
      </c>
      <c r="E17" s="330">
        <v>119921459300</v>
      </c>
      <c r="F17" s="232"/>
      <c r="G17" s="232"/>
      <c r="H17" s="232"/>
      <c r="I17" s="232"/>
    </row>
    <row r="18" spans="1:9" ht="25.5">
      <c r="A18" s="233" t="s">
        <v>327</v>
      </c>
      <c r="B18" s="234" t="s">
        <v>2</v>
      </c>
      <c r="C18" s="235"/>
      <c r="D18" s="229">
        <v>89427583400</v>
      </c>
      <c r="E18" s="229">
        <v>119921459300</v>
      </c>
      <c r="F18" s="232"/>
      <c r="G18" s="232"/>
      <c r="H18" s="232"/>
      <c r="I18" s="232"/>
    </row>
    <row r="19" spans="1:9" ht="25.5">
      <c r="A19" s="233" t="s">
        <v>266</v>
      </c>
      <c r="B19" s="234">
        <v>121.1</v>
      </c>
      <c r="C19" s="235"/>
      <c r="D19" s="229">
        <v>89427583400</v>
      </c>
      <c r="E19" s="319">
        <v>119921459300</v>
      </c>
      <c r="F19" s="232"/>
      <c r="G19" s="232"/>
      <c r="H19" s="232"/>
      <c r="I19" s="232"/>
    </row>
    <row r="20" spans="1:9" ht="25.5">
      <c r="A20" s="233" t="s">
        <v>267</v>
      </c>
      <c r="B20" s="234">
        <v>121.2</v>
      </c>
      <c r="C20" s="235"/>
      <c r="D20" s="229"/>
      <c r="E20" s="229"/>
      <c r="F20" s="232"/>
      <c r="G20" s="232"/>
      <c r="H20" s="232"/>
      <c r="I20" s="232"/>
    </row>
    <row r="21" spans="1:9" ht="25.5">
      <c r="A21" s="233" t="s">
        <v>268</v>
      </c>
      <c r="B21" s="234">
        <v>121.3</v>
      </c>
      <c r="C21" s="235"/>
      <c r="D21" s="229"/>
      <c r="E21" s="319"/>
      <c r="F21" s="232"/>
      <c r="G21" s="232"/>
      <c r="H21" s="232"/>
      <c r="I21" s="232"/>
    </row>
    <row r="22" spans="1:9" ht="25.5">
      <c r="A22" s="233" t="s">
        <v>269</v>
      </c>
      <c r="B22" s="234">
        <v>121.4</v>
      </c>
      <c r="C22" s="235"/>
      <c r="D22" s="229"/>
      <c r="E22" s="229"/>
      <c r="F22" s="232"/>
      <c r="G22" s="232"/>
      <c r="H22" s="232"/>
      <c r="I22" s="232"/>
    </row>
    <row r="23" spans="1:9" ht="25.5">
      <c r="A23" s="233" t="s">
        <v>328</v>
      </c>
      <c r="B23" s="234" t="s">
        <v>49</v>
      </c>
      <c r="C23" s="237"/>
      <c r="D23" s="229"/>
      <c r="E23" s="229"/>
      <c r="F23" s="232"/>
      <c r="G23" s="232"/>
      <c r="H23" s="232"/>
      <c r="I23" s="232"/>
    </row>
    <row r="24" spans="1:9" ht="25.5">
      <c r="A24" s="226" t="s">
        <v>329</v>
      </c>
      <c r="B24" s="238" t="s">
        <v>3</v>
      </c>
      <c r="C24" s="231"/>
      <c r="D24" s="330">
        <v>12297850000</v>
      </c>
      <c r="E24" s="330">
        <v>4512400000</v>
      </c>
      <c r="F24" s="232"/>
      <c r="G24" s="232"/>
      <c r="H24" s="232"/>
      <c r="I24" s="232"/>
    </row>
    <row r="25" spans="1:9" ht="25.5">
      <c r="A25" s="233" t="s">
        <v>330</v>
      </c>
      <c r="B25" s="234" t="s">
        <v>4</v>
      </c>
      <c r="C25" s="237"/>
      <c r="D25" s="229">
        <v>12162650000</v>
      </c>
      <c r="E25" s="229">
        <v>4512400000</v>
      </c>
      <c r="F25" s="232"/>
      <c r="G25" s="232"/>
      <c r="H25" s="232"/>
      <c r="I25" s="232"/>
    </row>
    <row r="26" spans="1:9" ht="25.5">
      <c r="A26" s="233" t="s">
        <v>331</v>
      </c>
      <c r="B26" s="239" t="s">
        <v>246</v>
      </c>
      <c r="C26" s="237"/>
      <c r="D26" s="229"/>
      <c r="E26" s="229"/>
      <c r="F26" s="232"/>
      <c r="G26" s="232"/>
      <c r="H26" s="232"/>
      <c r="I26" s="232"/>
    </row>
    <row r="27" spans="1:9" ht="25.5">
      <c r="A27" s="233" t="s">
        <v>332</v>
      </c>
      <c r="B27" s="234" t="s">
        <v>50</v>
      </c>
      <c r="C27" s="235"/>
      <c r="D27" s="229">
        <v>135200000</v>
      </c>
      <c r="E27" s="229"/>
      <c r="F27" s="232"/>
      <c r="G27" s="232"/>
      <c r="H27" s="232"/>
      <c r="I27" s="232"/>
    </row>
    <row r="28" spans="1:9" ht="25.5">
      <c r="A28" s="233" t="s">
        <v>333</v>
      </c>
      <c r="B28" s="234" t="s">
        <v>51</v>
      </c>
      <c r="C28" s="235"/>
      <c r="D28" s="229"/>
      <c r="E28" s="229"/>
      <c r="F28" s="232"/>
      <c r="G28" s="232"/>
      <c r="H28" s="232"/>
      <c r="I28" s="232"/>
    </row>
    <row r="29" spans="1:9" ht="38.25">
      <c r="A29" s="233" t="s">
        <v>334</v>
      </c>
      <c r="B29" s="234" t="s">
        <v>247</v>
      </c>
      <c r="C29" s="235"/>
      <c r="D29" s="229"/>
      <c r="E29" s="229"/>
      <c r="F29" s="232"/>
      <c r="G29" s="232"/>
      <c r="H29" s="232"/>
      <c r="I29" s="232"/>
    </row>
    <row r="30" spans="1:9" ht="25.5">
      <c r="A30" s="233" t="s">
        <v>335</v>
      </c>
      <c r="B30" s="234" t="s">
        <v>52</v>
      </c>
      <c r="C30" s="235"/>
      <c r="D30" s="229">
        <v>135200000</v>
      </c>
      <c r="E30" s="229"/>
      <c r="F30" s="232"/>
      <c r="G30" s="232"/>
      <c r="H30" s="232"/>
      <c r="I30" s="232"/>
    </row>
    <row r="31" spans="1:9" ht="25.5">
      <c r="A31" s="233" t="s">
        <v>336</v>
      </c>
      <c r="B31" s="234" t="s">
        <v>53</v>
      </c>
      <c r="C31" s="235"/>
      <c r="D31" s="229"/>
      <c r="E31" s="229"/>
      <c r="F31" s="232"/>
      <c r="G31" s="232"/>
      <c r="H31" s="232"/>
      <c r="I31" s="232"/>
    </row>
    <row r="32" spans="1:9" ht="25.5">
      <c r="A32" s="233" t="s">
        <v>337</v>
      </c>
      <c r="B32" s="234" t="s">
        <v>54</v>
      </c>
      <c r="C32" s="235"/>
      <c r="D32" s="229"/>
      <c r="E32" s="229"/>
      <c r="F32" s="232"/>
      <c r="G32" s="232"/>
      <c r="H32" s="232"/>
      <c r="I32" s="232"/>
    </row>
    <row r="33" spans="1:9" ht="25.5">
      <c r="A33" s="226" t="s">
        <v>338</v>
      </c>
      <c r="B33" s="227" t="s">
        <v>55</v>
      </c>
      <c r="C33" s="236"/>
      <c r="D33" s="331">
        <v>161105317744</v>
      </c>
      <c r="E33" s="331">
        <v>159048424623</v>
      </c>
      <c r="F33" s="232"/>
      <c r="G33" s="232"/>
      <c r="H33" s="232"/>
      <c r="I33" s="232"/>
    </row>
    <row r="34" spans="1:9" ht="25.5">
      <c r="A34" s="226" t="s">
        <v>339</v>
      </c>
      <c r="B34" s="227" t="s">
        <v>56</v>
      </c>
      <c r="C34" s="236"/>
      <c r="D34" s="229"/>
      <c r="E34" s="330"/>
      <c r="F34" s="232"/>
      <c r="G34" s="232"/>
      <c r="H34" s="232"/>
      <c r="I34" s="232"/>
    </row>
    <row r="35" spans="1:9" ht="25.5">
      <c r="A35" s="233" t="s">
        <v>340</v>
      </c>
      <c r="B35" s="234" t="s">
        <v>6</v>
      </c>
      <c r="C35" s="235"/>
      <c r="D35" s="229"/>
      <c r="E35" s="229"/>
      <c r="F35" s="232"/>
      <c r="G35" s="232"/>
      <c r="H35" s="232"/>
      <c r="I35" s="232"/>
    </row>
    <row r="36" spans="1:9" ht="25.5">
      <c r="A36" s="233" t="s">
        <v>341</v>
      </c>
      <c r="B36" s="234" t="s">
        <v>7</v>
      </c>
      <c r="C36" s="235"/>
      <c r="D36" s="229"/>
      <c r="E36" s="229">
        <v>4498865000</v>
      </c>
      <c r="F36" s="232"/>
      <c r="G36" s="232"/>
      <c r="H36" s="232"/>
      <c r="I36" s="232"/>
    </row>
    <row r="37" spans="1:9" ht="51">
      <c r="A37" s="233" t="s">
        <v>342</v>
      </c>
      <c r="B37" s="234" t="s">
        <v>57</v>
      </c>
      <c r="C37" s="235"/>
      <c r="D37" s="229">
        <v>52047666</v>
      </c>
      <c r="E37" s="229">
        <v>60157338</v>
      </c>
      <c r="F37" s="232"/>
      <c r="G37" s="232"/>
      <c r="H37" s="232"/>
      <c r="I37" s="232"/>
    </row>
    <row r="38" spans="1:9" ht="25.5">
      <c r="A38" s="233" t="s">
        <v>343</v>
      </c>
      <c r="B38" s="234" t="s">
        <v>8</v>
      </c>
      <c r="C38" s="235"/>
      <c r="D38" s="229">
        <v>5294817</v>
      </c>
      <c r="E38" s="328">
        <v>6279900</v>
      </c>
      <c r="F38" s="232"/>
      <c r="G38" s="232"/>
      <c r="H38" s="232"/>
      <c r="I38" s="232"/>
    </row>
    <row r="39" spans="1:9" ht="25.5">
      <c r="A39" s="233" t="s">
        <v>344</v>
      </c>
      <c r="B39" s="234" t="s">
        <v>9</v>
      </c>
      <c r="C39" s="235"/>
      <c r="D39" s="229"/>
      <c r="E39" s="229"/>
      <c r="F39" s="232"/>
      <c r="G39" s="232"/>
      <c r="H39" s="232"/>
      <c r="I39" s="232"/>
    </row>
    <row r="40" spans="1:9" ht="25.5">
      <c r="A40" s="233" t="s">
        <v>345</v>
      </c>
      <c r="B40" s="234" t="s">
        <v>58</v>
      </c>
      <c r="C40" s="235"/>
      <c r="D40" s="229">
        <v>80281770</v>
      </c>
      <c r="E40" s="229">
        <v>98301392</v>
      </c>
      <c r="F40" s="232"/>
      <c r="G40" s="232"/>
      <c r="H40" s="232"/>
      <c r="I40" s="232"/>
    </row>
    <row r="41" spans="1:9" ht="25.5">
      <c r="A41" s="233" t="s">
        <v>346</v>
      </c>
      <c r="B41" s="234" t="s">
        <v>59</v>
      </c>
      <c r="C41" s="235"/>
      <c r="D41" s="229">
        <v>621502240</v>
      </c>
      <c r="E41" s="229">
        <v>809965263</v>
      </c>
      <c r="F41" s="232"/>
      <c r="G41" s="232"/>
      <c r="H41" s="232"/>
      <c r="I41" s="232"/>
    </row>
    <row r="42" spans="1:9" ht="25.5">
      <c r="A42" s="233" t="s">
        <v>347</v>
      </c>
      <c r="B42" s="234" t="s">
        <v>10</v>
      </c>
      <c r="C42" s="235"/>
      <c r="D42" s="229">
        <v>139462828</v>
      </c>
      <c r="E42" s="229">
        <v>2555822935</v>
      </c>
      <c r="F42" s="232"/>
      <c r="G42" s="232"/>
      <c r="H42" s="232"/>
      <c r="I42" s="232"/>
    </row>
    <row r="43" spans="1:9" ht="25.5">
      <c r="A43" s="233" t="s">
        <v>348</v>
      </c>
      <c r="B43" s="234" t="s">
        <v>60</v>
      </c>
      <c r="C43" s="235"/>
      <c r="D43" s="229">
        <v>207902186</v>
      </c>
      <c r="E43" s="229">
        <v>194331138</v>
      </c>
      <c r="F43" s="232"/>
      <c r="G43" s="232"/>
      <c r="H43" s="232"/>
      <c r="I43" s="232"/>
    </row>
    <row r="44" spans="1:9" ht="25.5">
      <c r="A44" s="233" t="s">
        <v>349</v>
      </c>
      <c r="B44" s="234" t="s">
        <v>61</v>
      </c>
      <c r="C44" s="235"/>
      <c r="D44" s="229"/>
      <c r="E44" s="229"/>
      <c r="F44" s="232"/>
      <c r="G44" s="232"/>
      <c r="H44" s="232"/>
      <c r="I44" s="232"/>
    </row>
    <row r="45" spans="1:9" ht="25.5">
      <c r="A45" s="226" t="s">
        <v>350</v>
      </c>
      <c r="B45" s="227" t="s">
        <v>5</v>
      </c>
      <c r="C45" s="236"/>
      <c r="D45" s="330">
        <v>1106491507</v>
      </c>
      <c r="E45" s="330">
        <v>8223722966</v>
      </c>
      <c r="F45" s="232"/>
      <c r="G45" s="232"/>
      <c r="H45" s="232"/>
      <c r="I45" s="232"/>
    </row>
    <row r="46" spans="1:9" ht="38.25">
      <c r="A46" s="226" t="s">
        <v>351</v>
      </c>
      <c r="B46" s="227" t="s">
        <v>11</v>
      </c>
      <c r="C46" s="236"/>
      <c r="D46" s="330">
        <v>159998826237</v>
      </c>
      <c r="E46" s="330">
        <v>150824701657</v>
      </c>
      <c r="F46" s="232"/>
      <c r="G46" s="232"/>
      <c r="H46" s="232"/>
      <c r="I46" s="232"/>
    </row>
    <row r="47" spans="1:9" ht="25.5">
      <c r="A47" s="233" t="s">
        <v>352</v>
      </c>
      <c r="B47" s="234" t="s">
        <v>12</v>
      </c>
      <c r="C47" s="235"/>
      <c r="D47" s="229">
        <v>132020990100</v>
      </c>
      <c r="E47" s="229">
        <v>116954658500</v>
      </c>
      <c r="F47" s="232"/>
      <c r="G47" s="232"/>
      <c r="H47" s="232"/>
      <c r="I47" s="232"/>
    </row>
    <row r="48" spans="1:9" ht="25.5">
      <c r="A48" s="233" t="s">
        <v>353</v>
      </c>
      <c r="B48" s="234" t="s">
        <v>13</v>
      </c>
      <c r="C48" s="235"/>
      <c r="D48" s="229">
        <v>171976941300</v>
      </c>
      <c r="E48" s="229">
        <v>132879035400</v>
      </c>
      <c r="F48" s="232"/>
      <c r="G48" s="232"/>
      <c r="H48" s="232"/>
      <c r="I48" s="232"/>
    </row>
    <row r="49" spans="1:9" ht="25.5">
      <c r="A49" s="233" t="s">
        <v>354</v>
      </c>
      <c r="B49" s="234" t="s">
        <v>62</v>
      </c>
      <c r="C49" s="235"/>
      <c r="D49" s="229">
        <v>-39955951200</v>
      </c>
      <c r="E49" s="229">
        <v>-15924376900</v>
      </c>
      <c r="F49" s="232"/>
      <c r="G49" s="232"/>
      <c r="H49" s="232"/>
      <c r="I49" s="232"/>
    </row>
    <row r="50" spans="1:9" ht="25.5">
      <c r="A50" s="233" t="s">
        <v>355</v>
      </c>
      <c r="B50" s="234" t="s">
        <v>63</v>
      </c>
      <c r="C50" s="235"/>
      <c r="D50" s="332">
        <v>16781464897</v>
      </c>
      <c r="E50" s="332">
        <v>13334187302</v>
      </c>
      <c r="F50" s="232"/>
      <c r="G50" s="232"/>
      <c r="H50" s="232"/>
      <c r="I50" s="232"/>
    </row>
    <row r="51" spans="1:9" ht="25.5">
      <c r="A51" s="233" t="s">
        <v>356</v>
      </c>
      <c r="B51" s="234" t="s">
        <v>14</v>
      </c>
      <c r="C51" s="235"/>
      <c r="D51" s="229">
        <v>11196371240</v>
      </c>
      <c r="E51" s="229">
        <v>20535855855</v>
      </c>
      <c r="F51" s="232"/>
      <c r="G51" s="232"/>
      <c r="H51" s="232"/>
      <c r="I51" s="232"/>
    </row>
    <row r="52" spans="1:9" ht="38.25">
      <c r="A52" s="226" t="s">
        <v>357</v>
      </c>
      <c r="B52" s="227" t="s">
        <v>15</v>
      </c>
      <c r="C52" s="236"/>
      <c r="D52" s="333">
        <v>12119.19</v>
      </c>
      <c r="E52" s="333">
        <v>12895.99</v>
      </c>
      <c r="F52" s="232"/>
      <c r="G52" s="232"/>
      <c r="H52" s="232"/>
      <c r="I52" s="232"/>
    </row>
    <row r="53" spans="1:9" ht="25.5">
      <c r="A53" s="226" t="s">
        <v>358</v>
      </c>
      <c r="B53" s="227" t="s">
        <v>64</v>
      </c>
      <c r="C53" s="236"/>
      <c r="D53" s="229"/>
      <c r="E53" s="333"/>
      <c r="F53" s="232"/>
      <c r="G53" s="232"/>
      <c r="H53" s="232"/>
      <c r="I53" s="232"/>
    </row>
    <row r="54" spans="1:9" ht="25.5">
      <c r="A54" s="233" t="s">
        <v>359</v>
      </c>
      <c r="B54" s="234" t="s">
        <v>65</v>
      </c>
      <c r="C54" s="235"/>
      <c r="D54" s="229"/>
      <c r="E54" s="334"/>
      <c r="F54" s="232"/>
      <c r="G54" s="232"/>
      <c r="H54" s="232"/>
      <c r="I54" s="232"/>
    </row>
    <row r="55" spans="1:9" ht="38.25">
      <c r="A55" s="233" t="s">
        <v>360</v>
      </c>
      <c r="B55" s="234" t="s">
        <v>66</v>
      </c>
      <c r="C55" s="235"/>
      <c r="D55" s="229"/>
      <c r="E55" s="334"/>
      <c r="F55" s="232"/>
      <c r="G55" s="232"/>
      <c r="H55" s="232"/>
      <c r="I55" s="232"/>
    </row>
    <row r="56" spans="1:9" ht="25.5">
      <c r="A56" s="226" t="s">
        <v>361</v>
      </c>
      <c r="B56" s="227" t="s">
        <v>67</v>
      </c>
      <c r="C56" s="236"/>
      <c r="D56" s="229"/>
      <c r="E56" s="333"/>
      <c r="F56" s="232"/>
      <c r="G56" s="232"/>
      <c r="H56" s="232"/>
      <c r="I56" s="232"/>
    </row>
    <row r="57" spans="1:9" ht="25.5">
      <c r="A57" s="233" t="s">
        <v>362</v>
      </c>
      <c r="B57" s="234" t="s">
        <v>68</v>
      </c>
      <c r="C57" s="235"/>
      <c r="D57" s="229"/>
      <c r="E57" s="334"/>
      <c r="F57" s="232"/>
      <c r="G57" s="232"/>
      <c r="H57" s="232"/>
      <c r="I57" s="232"/>
    </row>
    <row r="58" spans="1:9" ht="25.5">
      <c r="A58" s="233" t="s">
        <v>363</v>
      </c>
      <c r="B58" s="234" t="s">
        <v>69</v>
      </c>
      <c r="C58" s="235"/>
      <c r="D58" s="229"/>
      <c r="E58" s="334"/>
      <c r="F58" s="232"/>
      <c r="G58" s="232"/>
      <c r="H58" s="232"/>
      <c r="I58" s="232"/>
    </row>
    <row r="59" spans="1:9" ht="25.5">
      <c r="A59" s="233" t="s">
        <v>364</v>
      </c>
      <c r="B59" s="234" t="s">
        <v>70</v>
      </c>
      <c r="C59" s="235"/>
      <c r="D59" s="229"/>
      <c r="E59" s="334"/>
      <c r="F59" s="232"/>
      <c r="G59" s="232"/>
      <c r="H59" s="232"/>
      <c r="I59" s="232"/>
    </row>
    <row r="60" spans="1:9" ht="25.5">
      <c r="A60" s="233" t="s">
        <v>365</v>
      </c>
      <c r="B60" s="234" t="s">
        <v>71</v>
      </c>
      <c r="C60" s="235"/>
      <c r="D60" s="335">
        <v>13202099.01</v>
      </c>
      <c r="E60" s="335">
        <v>11695465.85</v>
      </c>
      <c r="F60" s="232"/>
      <c r="G60" s="232"/>
      <c r="H60" s="232"/>
      <c r="I60" s="232"/>
    </row>
    <row r="61" spans="1:9">
      <c r="A61" s="240"/>
      <c r="B61" s="241"/>
      <c r="C61" s="224"/>
      <c r="D61" s="242"/>
      <c r="E61" s="242"/>
    </row>
    <row r="62" spans="1:9">
      <c r="A62" s="243"/>
      <c r="B62" s="320"/>
      <c r="C62" s="320"/>
      <c r="D62" s="244"/>
      <c r="E62" s="244"/>
    </row>
    <row r="63" spans="1:9">
      <c r="A63" s="250" t="s">
        <v>625</v>
      </c>
      <c r="C63" s="245"/>
      <c r="D63" s="220" t="s">
        <v>626</v>
      </c>
      <c r="E63" s="246"/>
    </row>
    <row r="64" spans="1:9">
      <c r="A64" s="247" t="s">
        <v>176</v>
      </c>
      <c r="C64" s="245"/>
      <c r="D64" s="248" t="s">
        <v>177</v>
      </c>
      <c r="E64" s="248"/>
    </row>
    <row r="65" spans="1:5">
      <c r="C65" s="245"/>
      <c r="D65" s="245"/>
      <c r="E65" s="245"/>
    </row>
    <row r="66" spans="1:5">
      <c r="C66" s="245"/>
      <c r="D66" s="245"/>
      <c r="E66" s="245"/>
    </row>
    <row r="67" spans="1:5">
      <c r="C67" s="245"/>
      <c r="D67" s="245"/>
      <c r="E67" s="245"/>
    </row>
    <row r="68" spans="1:5">
      <c r="C68" s="245"/>
      <c r="D68" s="245"/>
      <c r="E68" s="245"/>
    </row>
    <row r="69" spans="1:5">
      <c r="C69" s="245"/>
      <c r="D69" s="245"/>
      <c r="E69" s="245"/>
    </row>
    <row r="70" spans="1:5">
      <c r="C70" s="245"/>
      <c r="D70" s="245"/>
      <c r="E70" s="245"/>
    </row>
    <row r="71" spans="1:5">
      <c r="A71" s="249"/>
      <c r="B71" s="249"/>
      <c r="C71" s="245"/>
      <c r="D71" s="205"/>
      <c r="E71" s="205"/>
    </row>
    <row r="72" spans="1:5">
      <c r="A72" s="250" t="s">
        <v>236</v>
      </c>
      <c r="C72" s="245"/>
      <c r="D72" s="251" t="s">
        <v>447</v>
      </c>
      <c r="E72" s="246"/>
    </row>
    <row r="73" spans="1:5">
      <c r="A73" s="250" t="s">
        <v>599</v>
      </c>
      <c r="C73" s="245"/>
      <c r="D73" s="246"/>
      <c r="E73" s="246"/>
    </row>
    <row r="74" spans="1:5">
      <c r="A74" s="192" t="s">
        <v>237</v>
      </c>
      <c r="C74" s="245"/>
      <c r="D74" s="245"/>
      <c r="E74" s="245"/>
    </row>
    <row r="75" spans="1:5">
      <c r="A75" s="252"/>
      <c r="B75" s="252"/>
      <c r="E75" s="253"/>
    </row>
    <row r="76" spans="1:5">
      <c r="A76" s="252"/>
      <c r="B76" s="252"/>
      <c r="E76" s="253"/>
    </row>
    <row r="77" spans="1:5">
      <c r="A77" s="420"/>
      <c r="B77" s="420"/>
      <c r="C77" s="252"/>
      <c r="D77" s="420"/>
      <c r="E77" s="420"/>
    </row>
    <row r="78" spans="1:5">
      <c r="A78" s="421"/>
      <c r="B78" s="421"/>
      <c r="C78" s="250"/>
      <c r="D78" s="421"/>
      <c r="E78" s="421"/>
    </row>
    <row r="79" spans="1:5" ht="13.15" customHeight="1">
      <c r="A79" s="428"/>
      <c r="B79" s="428"/>
      <c r="C79" s="254"/>
      <c r="D79" s="427"/>
      <c r="E79" s="42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7" zoomScale="85" zoomScaleNormal="100" zoomScaleSheetLayoutView="85" workbookViewId="0">
      <selection activeCell="D54" sqref="D54:F57"/>
    </sheetView>
  </sheetViews>
  <sheetFormatPr defaultColWidth="9.140625" defaultRowHeight="12.75"/>
  <cols>
    <col min="1" max="1" width="9.28515625" style="26" bestFit="1" customWidth="1"/>
    <col min="2" max="2" width="50" style="26" customWidth="1"/>
    <col min="3" max="3" width="13.5703125" style="26" customWidth="1"/>
    <col min="4" max="4" width="22.5703125" style="201" customWidth="1"/>
    <col min="5" max="5" width="22" style="201" customWidth="1"/>
    <col min="6" max="6" width="23.5703125" style="256" customWidth="1"/>
    <col min="7" max="7" width="12.28515625" customWidth="1"/>
    <col min="8" max="8" width="18" customWidth="1"/>
    <col min="9" max="9" width="6.85546875" customWidth="1"/>
    <col min="10" max="10" width="41.7109375" customWidth="1"/>
    <col min="11" max="11" width="10.28515625" customWidth="1"/>
    <col min="12" max="14" width="20.7109375" customWidth="1"/>
    <col min="16" max="16" width="9.140625" style="197"/>
    <col min="17" max="17" width="16.140625" style="197" bestFit="1" customWidth="1"/>
    <col min="18" max="18" width="13.5703125" style="197" bestFit="1" customWidth="1"/>
    <col min="19" max="19" width="14.140625" style="197" bestFit="1" customWidth="1"/>
    <col min="20" max="16384" width="9.140625" style="26"/>
  </cols>
  <sheetData>
    <row r="1" spans="1:19" ht="23.25" customHeight="1">
      <c r="A1" s="431" t="s">
        <v>509</v>
      </c>
      <c r="B1" s="431"/>
      <c r="C1" s="431"/>
      <c r="D1" s="431"/>
      <c r="E1" s="431"/>
      <c r="F1" s="431"/>
    </row>
    <row r="2" spans="1:19" ht="25.5" customHeight="1">
      <c r="A2" s="432" t="s">
        <v>510</v>
      </c>
      <c r="B2" s="432"/>
      <c r="C2" s="432"/>
      <c r="D2" s="432"/>
      <c r="E2" s="432"/>
      <c r="F2" s="432"/>
    </row>
    <row r="3" spans="1:19" ht="15" customHeight="1">
      <c r="A3" s="430" t="s">
        <v>261</v>
      </c>
      <c r="B3" s="430"/>
      <c r="C3" s="430"/>
      <c r="D3" s="430"/>
      <c r="E3" s="430"/>
      <c r="F3" s="430"/>
    </row>
    <row r="4" spans="1:19">
      <c r="A4" s="430"/>
      <c r="B4" s="430"/>
      <c r="C4" s="430"/>
      <c r="D4" s="430"/>
      <c r="E4" s="430"/>
      <c r="F4" s="430"/>
    </row>
    <row r="5" spans="1:19">
      <c r="A5" s="434" t="str">
        <f>'ngay thang'!B12</f>
        <v>Tại ngày 30 tháng 4 năm 2024/ As at 30 April 2024</v>
      </c>
      <c r="B5" s="434"/>
      <c r="C5" s="434"/>
      <c r="D5" s="434"/>
      <c r="E5" s="434"/>
      <c r="F5" s="434"/>
    </row>
    <row r="6" spans="1:19">
      <c r="A6" s="195"/>
      <c r="B6" s="195"/>
      <c r="C6" s="195"/>
      <c r="D6" s="283"/>
      <c r="E6" s="313"/>
      <c r="F6" s="284"/>
    </row>
    <row r="7" spans="1:19" ht="30" customHeight="1">
      <c r="A7" s="433" t="s">
        <v>244</v>
      </c>
      <c r="B7" s="433"/>
      <c r="C7" s="433" t="s">
        <v>612</v>
      </c>
      <c r="D7" s="433"/>
      <c r="E7" s="433"/>
      <c r="F7" s="433"/>
    </row>
    <row r="8" spans="1:19" ht="30" customHeight="1">
      <c r="A8" s="433" t="s">
        <v>242</v>
      </c>
      <c r="B8" s="433"/>
      <c r="C8" s="433" t="s">
        <v>446</v>
      </c>
      <c r="D8" s="433"/>
      <c r="E8" s="433"/>
      <c r="F8" s="433"/>
    </row>
    <row r="9" spans="1:19" ht="30" customHeight="1">
      <c r="A9" s="429" t="s">
        <v>241</v>
      </c>
      <c r="B9" s="429"/>
      <c r="C9" s="429" t="s">
        <v>243</v>
      </c>
      <c r="D9" s="429"/>
      <c r="E9" s="429"/>
      <c r="F9" s="429"/>
    </row>
    <row r="10" spans="1:19" ht="30" customHeight="1">
      <c r="A10" s="429" t="s">
        <v>245</v>
      </c>
      <c r="B10" s="429"/>
      <c r="C10" s="429" t="str">
        <f>'ngay thang'!B14</f>
        <v>Ngày 03 tháng 05 năm 2024
03 May 2024</v>
      </c>
      <c r="D10" s="429"/>
      <c r="E10" s="429"/>
      <c r="F10" s="429"/>
    </row>
    <row r="11" spans="1:19" ht="19.5" customHeight="1">
      <c r="A11" s="194"/>
      <c r="B11" s="194"/>
      <c r="C11" s="194"/>
      <c r="D11" s="282"/>
      <c r="E11" s="312"/>
      <c r="F11" s="306"/>
    </row>
    <row r="12" spans="1:19" ht="21.75" customHeight="1">
      <c r="A12" s="255" t="s">
        <v>262</v>
      </c>
      <c r="B12" s="204"/>
      <c r="C12" s="204"/>
    </row>
    <row r="13" spans="1:19" ht="53.25" customHeight="1">
      <c r="A13" s="257" t="s">
        <v>197</v>
      </c>
      <c r="B13" s="257" t="s">
        <v>198</v>
      </c>
      <c r="C13" s="257" t="s">
        <v>199</v>
      </c>
      <c r="D13" s="225" t="s">
        <v>285</v>
      </c>
      <c r="E13" s="258" t="s">
        <v>286</v>
      </c>
      <c r="F13" s="259" t="s">
        <v>232</v>
      </c>
    </row>
    <row r="14" spans="1:19" s="1" customFormat="1" ht="25.5">
      <c r="A14" s="260" t="s">
        <v>46</v>
      </c>
      <c r="B14" s="261" t="s">
        <v>248</v>
      </c>
      <c r="C14" s="262" t="s">
        <v>88</v>
      </c>
      <c r="D14" s="263"/>
      <c r="E14" s="264"/>
      <c r="F14" s="265"/>
      <c r="G14"/>
      <c r="H14"/>
      <c r="I14"/>
      <c r="J14"/>
      <c r="K14"/>
      <c r="L14"/>
      <c r="M14"/>
      <c r="N14"/>
      <c r="O14"/>
      <c r="P14" s="197"/>
      <c r="Q14" s="197"/>
      <c r="R14" s="197"/>
      <c r="S14" s="197"/>
    </row>
    <row r="15" spans="1:19" s="1" customFormat="1" ht="25.5">
      <c r="A15" s="260" t="s">
        <v>89</v>
      </c>
      <c r="B15" s="262" t="s">
        <v>366</v>
      </c>
      <c r="C15" s="262" t="s">
        <v>90</v>
      </c>
      <c r="D15" s="336">
        <v>59379884344</v>
      </c>
      <c r="E15" s="336">
        <v>34614565323</v>
      </c>
      <c r="F15" s="307">
        <v>5.3399257978203281</v>
      </c>
      <c r="G15"/>
      <c r="H15" s="310"/>
      <c r="I15"/>
      <c r="J15"/>
      <c r="K15"/>
      <c r="L15"/>
      <c r="M15"/>
      <c r="N15"/>
      <c r="O15"/>
      <c r="P15" s="197"/>
      <c r="Q15" s="197"/>
      <c r="R15" s="197"/>
      <c r="S15" s="197"/>
    </row>
    <row r="16" spans="1:19" s="1" customFormat="1" ht="25.5">
      <c r="A16" s="260"/>
      <c r="B16" s="266" t="s">
        <v>511</v>
      </c>
      <c r="C16" s="262" t="s">
        <v>91</v>
      </c>
      <c r="D16" s="336"/>
      <c r="E16" s="336"/>
      <c r="F16" s="307">
        <v>0</v>
      </c>
      <c r="G16"/>
      <c r="H16" s="310"/>
      <c r="I16"/>
      <c r="J16"/>
      <c r="K16"/>
      <c r="L16"/>
      <c r="M16"/>
      <c r="N16"/>
      <c r="O16"/>
      <c r="P16" s="197"/>
      <c r="Q16" s="197"/>
      <c r="R16" s="197"/>
      <c r="S16" s="197"/>
    </row>
    <row r="17" spans="1:19" s="1" customFormat="1" ht="25.5">
      <c r="A17" s="260"/>
      <c r="B17" s="266" t="s">
        <v>367</v>
      </c>
      <c r="C17" s="262" t="s">
        <v>92</v>
      </c>
      <c r="D17" s="336">
        <v>59379884344</v>
      </c>
      <c r="E17" s="336">
        <v>34614565323</v>
      </c>
      <c r="F17" s="307">
        <v>11.597672062370014</v>
      </c>
      <c r="G17"/>
      <c r="H17" s="310"/>
      <c r="I17"/>
      <c r="J17"/>
      <c r="K17"/>
      <c r="L17"/>
      <c r="M17"/>
      <c r="N17"/>
      <c r="O17"/>
      <c r="P17" s="197"/>
      <c r="Q17" s="197"/>
      <c r="R17" s="197"/>
      <c r="S17" s="197"/>
    </row>
    <row r="18" spans="1:19" s="1" customFormat="1" ht="25.5">
      <c r="A18" s="260" t="s">
        <v>93</v>
      </c>
      <c r="B18" s="262" t="s">
        <v>369</v>
      </c>
      <c r="C18" s="262" t="s">
        <v>94</v>
      </c>
      <c r="D18" s="336">
        <v>89427583400</v>
      </c>
      <c r="E18" s="336">
        <v>119921459300</v>
      </c>
      <c r="F18" s="307">
        <v>2.2460339611244917</v>
      </c>
      <c r="G18"/>
      <c r="H18" s="310"/>
      <c r="I18"/>
      <c r="J18"/>
      <c r="K18"/>
      <c r="L18"/>
      <c r="M18"/>
      <c r="N18"/>
      <c r="O18"/>
      <c r="P18" s="197"/>
      <c r="Q18" s="197"/>
      <c r="R18" s="197"/>
      <c r="S18" s="197"/>
    </row>
    <row r="19" spans="1:19" s="1" customFormat="1" ht="25.5">
      <c r="A19" s="260"/>
      <c r="B19" s="266" t="s">
        <v>370</v>
      </c>
      <c r="C19" s="262" t="s">
        <v>95</v>
      </c>
      <c r="D19" s="319">
        <v>89427583400</v>
      </c>
      <c r="E19" s="319">
        <v>119921459300</v>
      </c>
      <c r="F19" s="307">
        <v>2.3312231079643801</v>
      </c>
      <c r="G19"/>
      <c r="H19" s="310"/>
      <c r="I19"/>
      <c r="J19"/>
      <c r="K19"/>
      <c r="L19"/>
      <c r="M19"/>
      <c r="N19"/>
      <c r="O19"/>
      <c r="P19" s="197"/>
      <c r="Q19" s="197"/>
      <c r="R19" s="197"/>
      <c r="S19" s="197"/>
    </row>
    <row r="20" spans="1:19" s="1" customFormat="1" ht="25.5">
      <c r="A20" s="260"/>
      <c r="B20" s="266" t="s">
        <v>371</v>
      </c>
      <c r="C20" s="262" t="s">
        <v>96</v>
      </c>
      <c r="D20" s="336"/>
      <c r="E20" s="336"/>
      <c r="F20" s="307">
        <v>0</v>
      </c>
      <c r="G20"/>
      <c r="H20" s="310"/>
      <c r="I20"/>
      <c r="J20"/>
      <c r="K20"/>
      <c r="L20"/>
      <c r="M20"/>
      <c r="N20"/>
      <c r="O20"/>
      <c r="P20" s="197"/>
      <c r="Q20" s="197"/>
      <c r="R20" s="197"/>
      <c r="S20" s="197"/>
    </row>
    <row r="21" spans="1:19" s="1" customFormat="1" ht="25.5">
      <c r="A21" s="260"/>
      <c r="B21" s="266" t="s">
        <v>372</v>
      </c>
      <c r="C21" s="262" t="s">
        <v>179</v>
      </c>
      <c r="D21" s="336"/>
      <c r="E21" s="336"/>
      <c r="F21" s="307">
        <v>0</v>
      </c>
      <c r="G21"/>
      <c r="H21" s="310"/>
      <c r="I21"/>
      <c r="J21"/>
      <c r="K21"/>
      <c r="L21"/>
      <c r="M21"/>
      <c r="N21"/>
      <c r="O21"/>
      <c r="P21" s="197"/>
      <c r="Q21" s="197"/>
      <c r="R21" s="197"/>
      <c r="S21" s="197"/>
    </row>
    <row r="22" spans="1:19" s="1" customFormat="1" ht="25.5">
      <c r="A22" s="260"/>
      <c r="B22" s="266" t="s">
        <v>270</v>
      </c>
      <c r="C22" s="262" t="s">
        <v>180</v>
      </c>
      <c r="D22" s="319"/>
      <c r="E22" s="319"/>
      <c r="F22" s="307">
        <v>0</v>
      </c>
      <c r="G22"/>
      <c r="H22"/>
      <c r="I22"/>
      <c r="J22"/>
      <c r="K22"/>
      <c r="L22"/>
      <c r="M22"/>
      <c r="N22"/>
      <c r="O22"/>
      <c r="P22" s="197"/>
      <c r="Q22" s="197"/>
      <c r="R22" s="197"/>
      <c r="S22" s="197"/>
    </row>
    <row r="23" spans="1:19" s="1" customFormat="1" ht="25.5">
      <c r="A23" s="260" t="s">
        <v>97</v>
      </c>
      <c r="B23" s="266" t="s">
        <v>540</v>
      </c>
      <c r="C23" s="262"/>
      <c r="D23" s="319"/>
      <c r="E23" s="319"/>
      <c r="F23" s="307">
        <v>0</v>
      </c>
      <c r="G23"/>
      <c r="H23"/>
      <c r="I23"/>
      <c r="J23"/>
      <c r="K23"/>
      <c r="L23"/>
      <c r="M23"/>
      <c r="N23"/>
      <c r="O23"/>
      <c r="P23" s="197"/>
      <c r="Q23" s="197"/>
      <c r="R23" s="197"/>
      <c r="S23" s="197"/>
    </row>
    <row r="24" spans="1:19" s="1" customFormat="1" ht="25.5">
      <c r="A24" s="260" t="s">
        <v>99</v>
      </c>
      <c r="B24" s="262" t="s">
        <v>373</v>
      </c>
      <c r="C24" s="262" t="s">
        <v>98</v>
      </c>
      <c r="D24" s="336">
        <v>135200000</v>
      </c>
      <c r="E24" s="336"/>
      <c r="F24" s="307">
        <v>1.0056551290501738</v>
      </c>
      <c r="G24"/>
      <c r="H24" s="310"/>
      <c r="I24"/>
      <c r="J24"/>
      <c r="K24"/>
      <c r="L24"/>
      <c r="M24"/>
      <c r="N24"/>
      <c r="O24"/>
      <c r="P24" s="197"/>
      <c r="Q24" s="197"/>
      <c r="R24" s="197"/>
      <c r="S24" s="197"/>
    </row>
    <row r="25" spans="1:19" s="1" customFormat="1" ht="25.5">
      <c r="A25" s="260" t="s">
        <v>101</v>
      </c>
      <c r="B25" s="262" t="s">
        <v>374</v>
      </c>
      <c r="C25" s="262" t="s">
        <v>100</v>
      </c>
      <c r="D25" s="336"/>
      <c r="E25" s="336"/>
      <c r="F25" s="307">
        <v>0</v>
      </c>
      <c r="G25"/>
      <c r="H25" s="310"/>
      <c r="I25"/>
      <c r="J25"/>
      <c r="K25"/>
      <c r="L25"/>
      <c r="M25"/>
      <c r="N25"/>
      <c r="O25"/>
      <c r="P25" s="197"/>
      <c r="Q25" s="197"/>
      <c r="R25" s="197"/>
      <c r="S25" s="197"/>
    </row>
    <row r="26" spans="1:19" s="1" customFormat="1" ht="25.5">
      <c r="A26" s="260" t="s">
        <v>103</v>
      </c>
      <c r="B26" s="262" t="s">
        <v>539</v>
      </c>
      <c r="C26" s="262"/>
      <c r="D26" s="319"/>
      <c r="E26" s="319"/>
      <c r="F26" s="307">
        <v>0</v>
      </c>
      <c r="G26"/>
      <c r="H26"/>
      <c r="I26"/>
      <c r="J26"/>
      <c r="K26"/>
      <c r="L26"/>
      <c r="M26"/>
      <c r="N26"/>
      <c r="O26"/>
      <c r="P26" s="197"/>
      <c r="Q26" s="197"/>
      <c r="R26" s="197"/>
      <c r="S26" s="197"/>
    </row>
    <row r="27" spans="1:19" s="1" customFormat="1" ht="25.5">
      <c r="A27" s="260" t="s">
        <v>105</v>
      </c>
      <c r="B27" s="262" t="s">
        <v>375</v>
      </c>
      <c r="C27" s="262" t="s">
        <v>102</v>
      </c>
      <c r="D27" s="319">
        <v>12162650000</v>
      </c>
      <c r="E27" s="319">
        <v>4512400000</v>
      </c>
      <c r="F27" s="307">
        <v>6.2281856168452103</v>
      </c>
      <c r="G27"/>
      <c r="H27" s="310"/>
      <c r="I27"/>
      <c r="J27"/>
      <c r="K27"/>
      <c r="L27"/>
      <c r="M27"/>
      <c r="N27"/>
      <c r="O27"/>
      <c r="P27" s="197"/>
      <c r="Q27" s="197"/>
      <c r="R27" s="197"/>
      <c r="S27" s="197"/>
    </row>
    <row r="28" spans="1:19" s="1" customFormat="1" ht="25.5">
      <c r="A28" s="260" t="s">
        <v>107</v>
      </c>
      <c r="B28" s="262" t="s">
        <v>376</v>
      </c>
      <c r="C28" s="262" t="s">
        <v>104</v>
      </c>
      <c r="D28" s="319"/>
      <c r="E28" s="319"/>
      <c r="F28" s="307">
        <v>0</v>
      </c>
      <c r="G28"/>
      <c r="H28"/>
      <c r="I28"/>
      <c r="J28"/>
      <c r="K28"/>
      <c r="L28"/>
      <c r="M28"/>
      <c r="N28"/>
      <c r="O28"/>
      <c r="P28" s="197"/>
      <c r="Q28" s="197"/>
      <c r="R28" s="197"/>
      <c r="S28" s="197"/>
    </row>
    <row r="29" spans="1:19" s="1" customFormat="1" ht="25.5">
      <c r="A29" s="260" t="s">
        <v>512</v>
      </c>
      <c r="B29" s="262" t="s">
        <v>377</v>
      </c>
      <c r="C29" s="262" t="s">
        <v>106</v>
      </c>
      <c r="D29" s="319"/>
      <c r="E29" s="319"/>
      <c r="F29" s="307">
        <v>0</v>
      </c>
      <c r="G29"/>
      <c r="H29"/>
      <c r="I29"/>
      <c r="J29"/>
      <c r="K29"/>
      <c r="L29"/>
      <c r="M29"/>
      <c r="N29"/>
      <c r="O29"/>
      <c r="P29" s="197"/>
      <c r="Q29" s="197"/>
      <c r="R29" s="197"/>
      <c r="S29" s="197"/>
    </row>
    <row r="30" spans="1:19" s="19" customFormat="1" ht="25.5">
      <c r="A30" s="267" t="s">
        <v>513</v>
      </c>
      <c r="B30" s="261" t="s">
        <v>249</v>
      </c>
      <c r="C30" s="261" t="s">
        <v>108</v>
      </c>
      <c r="D30" s="305">
        <v>161105317744</v>
      </c>
      <c r="E30" s="305">
        <v>159048424623</v>
      </c>
      <c r="F30" s="397">
        <v>3.0372111142301552</v>
      </c>
      <c r="G30"/>
      <c r="H30" s="310"/>
      <c r="I30"/>
      <c r="J30"/>
      <c r="K30"/>
      <c r="L30"/>
      <c r="M30"/>
      <c r="N30"/>
      <c r="O30"/>
      <c r="P30" s="197"/>
      <c r="Q30" s="197"/>
      <c r="R30" s="197"/>
      <c r="S30" s="197"/>
    </row>
    <row r="31" spans="1:19" s="1" customFormat="1" ht="25.5">
      <c r="A31" s="267" t="s">
        <v>56</v>
      </c>
      <c r="B31" s="261" t="s">
        <v>250</v>
      </c>
      <c r="C31" s="262" t="s">
        <v>109</v>
      </c>
      <c r="D31" s="319"/>
      <c r="E31" s="319"/>
      <c r="F31" s="307">
        <v>0</v>
      </c>
      <c r="G31"/>
      <c r="H31"/>
      <c r="I31"/>
      <c r="J31"/>
      <c r="K31"/>
      <c r="L31"/>
      <c r="M31"/>
      <c r="N31"/>
      <c r="O31"/>
      <c r="P31" s="197"/>
      <c r="Q31" s="197"/>
      <c r="R31" s="197"/>
      <c r="S31" s="197"/>
    </row>
    <row r="32" spans="1:19" s="1" customFormat="1" ht="38.25">
      <c r="A32" s="267" t="s">
        <v>110</v>
      </c>
      <c r="B32" s="261" t="s">
        <v>514</v>
      </c>
      <c r="C32" s="262"/>
      <c r="D32" s="319"/>
      <c r="E32" s="319"/>
      <c r="F32" s="307">
        <v>0</v>
      </c>
      <c r="G32"/>
      <c r="H32"/>
      <c r="I32"/>
      <c r="J32"/>
      <c r="K32"/>
      <c r="L32"/>
      <c r="M32"/>
      <c r="N32"/>
      <c r="O32"/>
      <c r="P32" s="197"/>
      <c r="Q32" s="197"/>
      <c r="R32" s="197"/>
      <c r="S32" s="197"/>
    </row>
    <row r="33" spans="1:19" s="1" customFormat="1" ht="25.5">
      <c r="A33" s="267" t="s">
        <v>112</v>
      </c>
      <c r="B33" s="261" t="s">
        <v>378</v>
      </c>
      <c r="C33" s="261" t="s">
        <v>111</v>
      </c>
      <c r="D33" s="337"/>
      <c r="E33" s="337">
        <v>4498865000</v>
      </c>
      <c r="F33" s="307">
        <v>0</v>
      </c>
      <c r="G33"/>
      <c r="H33"/>
      <c r="I33"/>
      <c r="J33"/>
      <c r="K33"/>
      <c r="L33"/>
      <c r="M33"/>
      <c r="N33"/>
      <c r="O33"/>
      <c r="P33" s="197"/>
      <c r="Q33" s="197"/>
      <c r="R33" s="197"/>
      <c r="S33" s="197"/>
    </row>
    <row r="34" spans="1:19" s="1" customFormat="1" ht="25.5">
      <c r="A34" s="260"/>
      <c r="B34" s="266" t="s">
        <v>541</v>
      </c>
      <c r="C34" s="262" t="s">
        <v>238</v>
      </c>
      <c r="D34" s="338"/>
      <c r="E34" s="339">
        <v>4498865000</v>
      </c>
      <c r="F34" s="307">
        <v>0</v>
      </c>
      <c r="G34"/>
      <c r="H34"/>
      <c r="I34"/>
      <c r="J34"/>
      <c r="K34"/>
      <c r="L34"/>
      <c r="M34"/>
      <c r="N34"/>
      <c r="O34"/>
      <c r="P34" s="197"/>
      <c r="Q34" s="197"/>
      <c r="R34" s="197"/>
      <c r="S34" s="197"/>
    </row>
    <row r="35" spans="1:19" s="1" customFormat="1" ht="25.5">
      <c r="A35" s="260"/>
      <c r="B35" s="266" t="s">
        <v>379</v>
      </c>
      <c r="C35" s="262" t="s">
        <v>251</v>
      </c>
      <c r="D35" s="339"/>
      <c r="E35" s="339"/>
      <c r="F35" s="307">
        <v>0</v>
      </c>
      <c r="G35"/>
      <c r="H35"/>
      <c r="I35"/>
      <c r="J35"/>
      <c r="K35"/>
      <c r="L35"/>
      <c r="M35"/>
      <c r="N35"/>
      <c r="O35"/>
      <c r="P35" s="197"/>
      <c r="Q35" s="197"/>
      <c r="R35" s="197"/>
      <c r="S35" s="197"/>
    </row>
    <row r="36" spans="1:19" s="1" customFormat="1" ht="25.5">
      <c r="A36" s="267" t="s">
        <v>114</v>
      </c>
      <c r="B36" s="261" t="s">
        <v>380</v>
      </c>
      <c r="C36" s="261" t="s">
        <v>113</v>
      </c>
      <c r="D36" s="305">
        <v>1106491507</v>
      </c>
      <c r="E36" s="305">
        <v>3724857966</v>
      </c>
      <c r="F36" s="397">
        <v>5.2534285341337243</v>
      </c>
      <c r="G36"/>
      <c r="H36" s="310"/>
      <c r="I36"/>
      <c r="J36"/>
      <c r="K36"/>
      <c r="L36"/>
      <c r="M36"/>
      <c r="N36"/>
      <c r="O36"/>
      <c r="P36" s="197"/>
      <c r="Q36" s="197"/>
      <c r="R36" s="197"/>
      <c r="S36" s="197"/>
    </row>
    <row r="37" spans="1:19" s="1" customFormat="1" ht="25.5">
      <c r="A37" s="260"/>
      <c r="B37" s="262" t="s">
        <v>381</v>
      </c>
      <c r="C37" s="262" t="s">
        <v>239</v>
      </c>
      <c r="D37" s="336">
        <v>139462828</v>
      </c>
      <c r="E37" s="336">
        <v>2555822935</v>
      </c>
      <c r="F37" s="307">
        <v>445.49982111369502</v>
      </c>
      <c r="G37"/>
      <c r="H37" s="310"/>
      <c r="I37"/>
      <c r="J37"/>
      <c r="K37"/>
      <c r="L37"/>
      <c r="M37"/>
      <c r="N37"/>
      <c r="O37"/>
      <c r="P37" s="197"/>
      <c r="Q37" s="197"/>
      <c r="R37" s="197"/>
      <c r="S37" s="197"/>
    </row>
    <row r="38" spans="1:19" s="1" customFormat="1" ht="25.5">
      <c r="A38" s="260"/>
      <c r="B38" s="262" t="s">
        <v>382</v>
      </c>
      <c r="C38" s="262" t="s">
        <v>240</v>
      </c>
      <c r="D38" s="336">
        <v>621502240</v>
      </c>
      <c r="E38" s="336">
        <v>809965263</v>
      </c>
      <c r="F38" s="307">
        <v>92.972895992800346</v>
      </c>
      <c r="G38"/>
      <c r="H38" s="310"/>
      <c r="I38"/>
      <c r="J38"/>
      <c r="K38"/>
      <c r="L38"/>
      <c r="M38"/>
      <c r="N38"/>
      <c r="O38"/>
      <c r="P38" s="197"/>
      <c r="Q38" s="197"/>
      <c r="R38" s="197"/>
      <c r="S38" s="197"/>
    </row>
    <row r="39" spans="1:19" s="1" customFormat="1" ht="25.5">
      <c r="A39" s="260"/>
      <c r="B39" s="262" t="s">
        <v>271</v>
      </c>
      <c r="C39" s="262" t="s">
        <v>181</v>
      </c>
      <c r="D39" s="319"/>
      <c r="E39" s="319"/>
      <c r="F39" s="307">
        <v>0</v>
      </c>
      <c r="G39"/>
      <c r="H39"/>
      <c r="I39"/>
      <c r="J39"/>
      <c r="K39"/>
      <c r="L39"/>
      <c r="M39"/>
      <c r="N39"/>
      <c r="O39"/>
      <c r="P39" s="197"/>
      <c r="Q39" s="197"/>
      <c r="R39" s="197"/>
      <c r="S39" s="197"/>
    </row>
    <row r="40" spans="1:19" s="1" customFormat="1" ht="25.5">
      <c r="A40" s="260"/>
      <c r="B40" s="262" t="s">
        <v>383</v>
      </c>
      <c r="C40" s="262" t="s">
        <v>185</v>
      </c>
      <c r="D40" s="336">
        <v>15000000</v>
      </c>
      <c r="E40" s="336">
        <v>45000000</v>
      </c>
      <c r="F40" s="307">
        <v>1</v>
      </c>
      <c r="G40"/>
      <c r="H40" s="310"/>
      <c r="I40"/>
      <c r="J40"/>
      <c r="K40"/>
      <c r="L40"/>
      <c r="M40"/>
      <c r="N40"/>
      <c r="O40"/>
      <c r="P40" s="197"/>
      <c r="Q40" s="197"/>
      <c r="R40" s="197"/>
      <c r="S40" s="197"/>
    </row>
    <row r="41" spans="1:19" s="1" customFormat="1" ht="38.25">
      <c r="A41" s="260"/>
      <c r="B41" s="262" t="s">
        <v>438</v>
      </c>
      <c r="C41" s="262" t="s">
        <v>182</v>
      </c>
      <c r="D41" s="319"/>
      <c r="E41" s="319"/>
      <c r="F41" s="307">
        <v>0</v>
      </c>
      <c r="G41"/>
      <c r="H41"/>
      <c r="I41"/>
      <c r="J41"/>
      <c r="K41"/>
      <c r="L41"/>
      <c r="M41"/>
      <c r="N41"/>
      <c r="O41"/>
      <c r="P41" s="197"/>
      <c r="Q41" s="197"/>
      <c r="R41" s="197"/>
      <c r="S41" s="197"/>
    </row>
    <row r="42" spans="1:19" s="1" customFormat="1" ht="25.5">
      <c r="A42" s="260"/>
      <c r="B42" s="262" t="s">
        <v>274</v>
      </c>
      <c r="C42" s="262" t="s">
        <v>188</v>
      </c>
      <c r="D42" s="336">
        <v>5294817</v>
      </c>
      <c r="E42" s="336">
        <v>6279900</v>
      </c>
      <c r="F42" s="307">
        <v>60.352174805088225</v>
      </c>
      <c r="G42"/>
      <c r="H42" s="310"/>
      <c r="I42"/>
      <c r="J42"/>
      <c r="K42"/>
      <c r="L42"/>
      <c r="M42"/>
      <c r="N42"/>
      <c r="O42"/>
      <c r="P42" s="197"/>
      <c r="Q42" s="197"/>
      <c r="R42" s="197"/>
      <c r="S42" s="197"/>
    </row>
    <row r="43" spans="1:19" s="1" customFormat="1" ht="25.5">
      <c r="A43" s="260"/>
      <c r="B43" s="262" t="s">
        <v>272</v>
      </c>
      <c r="C43" s="262" t="s">
        <v>184</v>
      </c>
      <c r="D43" s="336">
        <v>151000776</v>
      </c>
      <c r="E43" s="336">
        <v>137632587</v>
      </c>
      <c r="F43" s="307">
        <v>2.9012890841499779</v>
      </c>
      <c r="G43"/>
      <c r="H43" s="310"/>
      <c r="I43"/>
      <c r="J43"/>
      <c r="K43"/>
      <c r="L43"/>
      <c r="M43"/>
      <c r="N43"/>
      <c r="O43"/>
      <c r="P43" s="197"/>
      <c r="Q43" s="197"/>
      <c r="R43" s="197"/>
      <c r="S43" s="197"/>
    </row>
    <row r="44" spans="1:19" s="1" customFormat="1" ht="25.5">
      <c r="A44" s="260"/>
      <c r="B44" s="262" t="s">
        <v>273</v>
      </c>
      <c r="C44" s="262" t="s">
        <v>183</v>
      </c>
      <c r="D44" s="336">
        <v>21701410</v>
      </c>
      <c r="E44" s="336">
        <v>21498551</v>
      </c>
      <c r="F44" s="307">
        <v>1.0536583115858469</v>
      </c>
      <c r="G44"/>
      <c r="H44" s="310"/>
      <c r="I44"/>
      <c r="J44"/>
      <c r="K44"/>
      <c r="L44"/>
      <c r="M44"/>
      <c r="N44"/>
      <c r="O44"/>
      <c r="P44" s="197"/>
      <c r="Q44" s="197"/>
      <c r="R44" s="197"/>
      <c r="S44" s="197"/>
    </row>
    <row r="45" spans="1:19" s="1" customFormat="1" ht="25.5">
      <c r="A45" s="260"/>
      <c r="B45" s="262" t="s">
        <v>384</v>
      </c>
      <c r="C45" s="262" t="s">
        <v>187</v>
      </c>
      <c r="D45" s="336">
        <v>5500000</v>
      </c>
      <c r="E45" s="336">
        <v>5500000</v>
      </c>
      <c r="F45" s="307">
        <v>1</v>
      </c>
      <c r="G45"/>
      <c r="H45" s="310"/>
      <c r="I45"/>
      <c r="J45"/>
      <c r="K45"/>
      <c r="L45"/>
      <c r="M45"/>
      <c r="N45"/>
      <c r="O45"/>
      <c r="P45" s="197"/>
      <c r="Q45" s="197"/>
      <c r="R45" s="197"/>
      <c r="S45" s="197"/>
    </row>
    <row r="46" spans="1:19" s="1" customFormat="1" ht="25.5">
      <c r="A46" s="260"/>
      <c r="B46" s="262" t="s">
        <v>385</v>
      </c>
      <c r="C46" s="262" t="s">
        <v>227</v>
      </c>
      <c r="D46" s="336">
        <v>16500000</v>
      </c>
      <c r="E46" s="336">
        <v>16500000</v>
      </c>
      <c r="F46" s="307">
        <v>1</v>
      </c>
      <c r="G46"/>
      <c r="H46" s="310"/>
      <c r="I46"/>
      <c r="J46"/>
      <c r="K46"/>
      <c r="L46"/>
      <c r="M46"/>
      <c r="N46"/>
      <c r="O46"/>
      <c r="P46" s="197"/>
      <c r="Q46" s="197"/>
      <c r="R46" s="197"/>
      <c r="S46" s="197"/>
    </row>
    <row r="47" spans="1:19" s="1" customFormat="1" ht="25.5">
      <c r="A47" s="260"/>
      <c r="B47" s="262" t="s">
        <v>386</v>
      </c>
      <c r="C47" s="262" t="s">
        <v>190</v>
      </c>
      <c r="D47" s="336">
        <v>13200000</v>
      </c>
      <c r="E47" s="336">
        <v>13200000</v>
      </c>
      <c r="F47" s="307">
        <v>1</v>
      </c>
      <c r="G47"/>
      <c r="H47" s="310"/>
      <c r="I47"/>
      <c r="J47"/>
      <c r="K47"/>
      <c r="L47"/>
      <c r="M47"/>
      <c r="N47"/>
      <c r="O47"/>
      <c r="P47" s="197"/>
      <c r="Q47" s="197"/>
      <c r="R47" s="197"/>
      <c r="S47" s="197"/>
    </row>
    <row r="48" spans="1:19" s="1" customFormat="1" ht="25.5">
      <c r="A48" s="260"/>
      <c r="B48" s="262" t="s">
        <v>276</v>
      </c>
      <c r="C48" s="262" t="s">
        <v>186</v>
      </c>
      <c r="D48" s="336">
        <v>43389000</v>
      </c>
      <c r="E48" s="336">
        <v>43389000</v>
      </c>
      <c r="F48" s="307">
        <v>0.60312760633861551</v>
      </c>
      <c r="G48"/>
      <c r="H48" s="310"/>
      <c r="I48"/>
      <c r="J48"/>
      <c r="K48"/>
      <c r="L48"/>
      <c r="M48"/>
      <c r="N48"/>
      <c r="O48"/>
      <c r="P48" s="197"/>
      <c r="Q48" s="197"/>
      <c r="R48" s="197"/>
      <c r="S48" s="197"/>
    </row>
    <row r="49" spans="1:19" s="1" customFormat="1" ht="25.5">
      <c r="A49" s="260"/>
      <c r="B49" s="262" t="s">
        <v>387</v>
      </c>
      <c r="C49" s="262" t="s">
        <v>189</v>
      </c>
      <c r="D49" s="319"/>
      <c r="E49" s="319"/>
      <c r="F49" s="307">
        <v>0</v>
      </c>
      <c r="G49"/>
      <c r="H49" s="310"/>
      <c r="I49"/>
      <c r="J49"/>
      <c r="K49"/>
      <c r="L49"/>
      <c r="M49"/>
      <c r="N49"/>
      <c r="O49"/>
      <c r="P49" s="197"/>
      <c r="Q49" s="197"/>
      <c r="R49" s="197"/>
      <c r="S49" s="197"/>
    </row>
    <row r="50" spans="1:19" s="1" customFormat="1" ht="51">
      <c r="A50" s="260"/>
      <c r="B50" s="262" t="s">
        <v>275</v>
      </c>
      <c r="C50" s="262" t="s">
        <v>428</v>
      </c>
      <c r="D50" s="319">
        <v>52047666</v>
      </c>
      <c r="E50" s="319">
        <v>60157338</v>
      </c>
      <c r="F50" s="307">
        <v>63.886310409332609</v>
      </c>
      <c r="G50"/>
      <c r="H50" s="310"/>
      <c r="I50"/>
      <c r="J50"/>
      <c r="K50"/>
      <c r="L50"/>
      <c r="M50"/>
      <c r="N50"/>
      <c r="O50"/>
      <c r="P50" s="197"/>
      <c r="Q50" s="197"/>
      <c r="R50" s="197"/>
      <c r="S50" s="197"/>
    </row>
    <row r="51" spans="1:19" s="1" customFormat="1" ht="25.5">
      <c r="A51" s="260"/>
      <c r="B51" s="262" t="s">
        <v>430</v>
      </c>
      <c r="C51" s="262" t="s">
        <v>429</v>
      </c>
      <c r="D51" s="319">
        <v>18243975</v>
      </c>
      <c r="E51" s="319">
        <v>7209012</v>
      </c>
      <c r="F51" s="307">
        <v>4.7056003788421021</v>
      </c>
      <c r="G51"/>
      <c r="H51" s="310"/>
      <c r="I51"/>
      <c r="J51"/>
      <c r="K51"/>
      <c r="L51"/>
      <c r="M51"/>
      <c r="N51"/>
      <c r="O51"/>
      <c r="P51" s="197"/>
      <c r="Q51" s="197"/>
      <c r="R51" s="197"/>
      <c r="S51" s="197"/>
    </row>
    <row r="52" spans="1:19" s="1" customFormat="1" ht="25.5">
      <c r="A52" s="260"/>
      <c r="B52" s="262" t="s">
        <v>431</v>
      </c>
      <c r="C52" s="262" t="s">
        <v>439</v>
      </c>
      <c r="D52" s="319">
        <v>3648795</v>
      </c>
      <c r="E52" s="319">
        <v>2703380</v>
      </c>
      <c r="F52" s="307">
        <v>4.7055967377510912</v>
      </c>
      <c r="G52"/>
      <c r="H52" s="310"/>
      <c r="I52"/>
      <c r="J52"/>
      <c r="K52"/>
      <c r="L52"/>
      <c r="M52"/>
      <c r="N52"/>
      <c r="O52"/>
      <c r="P52" s="197"/>
      <c r="Q52" s="197"/>
      <c r="R52" s="197"/>
      <c r="S52" s="197"/>
    </row>
    <row r="53" spans="1:19" s="1" customFormat="1" ht="25.5">
      <c r="A53" s="260"/>
      <c r="B53" s="262" t="s">
        <v>427</v>
      </c>
      <c r="C53" s="262" t="s">
        <v>440</v>
      </c>
      <c r="D53" s="319"/>
      <c r="E53" s="319"/>
      <c r="F53" s="307">
        <v>0</v>
      </c>
      <c r="G53"/>
      <c r="H53"/>
      <c r="I53"/>
      <c r="J53"/>
      <c r="K53"/>
      <c r="L53"/>
      <c r="M53"/>
      <c r="N53"/>
      <c r="O53"/>
      <c r="P53" s="197"/>
      <c r="Q53" s="197"/>
      <c r="R53" s="197"/>
      <c r="S53" s="197"/>
    </row>
    <row r="54" spans="1:19" s="1" customFormat="1" ht="25.5">
      <c r="A54" s="267" t="s">
        <v>515</v>
      </c>
      <c r="B54" s="261" t="s">
        <v>388</v>
      </c>
      <c r="C54" s="261" t="s">
        <v>115</v>
      </c>
      <c r="D54" s="305">
        <v>1106491507</v>
      </c>
      <c r="E54" s="305">
        <v>8223722966</v>
      </c>
      <c r="F54" s="307">
        <v>1.3133387652998478</v>
      </c>
      <c r="G54"/>
      <c r="H54" s="310"/>
      <c r="I54"/>
      <c r="J54"/>
      <c r="K54"/>
      <c r="L54"/>
      <c r="M54"/>
      <c r="N54"/>
      <c r="O54"/>
      <c r="P54" s="197"/>
      <c r="Q54" s="197"/>
      <c r="R54" s="197"/>
      <c r="S54" s="197"/>
    </row>
    <row r="55" spans="1:19" s="1" customFormat="1" ht="25.5">
      <c r="A55" s="260"/>
      <c r="B55" s="268" t="s">
        <v>516</v>
      </c>
      <c r="C55" s="262" t="s">
        <v>116</v>
      </c>
      <c r="D55" s="305">
        <v>159998826237</v>
      </c>
      <c r="E55" s="305">
        <v>150824701657</v>
      </c>
      <c r="F55" s="307">
        <v>3.0650335314192483</v>
      </c>
      <c r="G55"/>
      <c r="H55" s="310"/>
      <c r="I55"/>
      <c r="J55"/>
      <c r="K55"/>
      <c r="L55"/>
      <c r="M55"/>
      <c r="N55"/>
      <c r="O55"/>
      <c r="P55" s="197"/>
      <c r="Q55" s="197"/>
      <c r="R55" s="197"/>
      <c r="S55" s="197"/>
    </row>
    <row r="56" spans="1:19" s="1" customFormat="1" ht="25.5">
      <c r="A56" s="260"/>
      <c r="B56" s="266" t="s">
        <v>389</v>
      </c>
      <c r="C56" s="262" t="s">
        <v>117</v>
      </c>
      <c r="D56" s="340">
        <v>13202099.01</v>
      </c>
      <c r="E56" s="340">
        <v>11695465.85</v>
      </c>
      <c r="F56" s="307">
        <v>2.472078948389322</v>
      </c>
      <c r="G56"/>
      <c r="H56" s="311"/>
      <c r="I56"/>
      <c r="J56"/>
      <c r="K56"/>
      <c r="L56"/>
      <c r="M56"/>
      <c r="N56"/>
      <c r="O56"/>
      <c r="P56" s="197"/>
      <c r="Q56" s="197"/>
      <c r="R56" s="197"/>
      <c r="S56" s="197"/>
    </row>
    <row r="57" spans="1:19" s="1" customFormat="1" ht="25.5">
      <c r="A57" s="260"/>
      <c r="B57" s="266" t="s">
        <v>390</v>
      </c>
      <c r="C57" s="262" t="s">
        <v>118</v>
      </c>
      <c r="D57" s="340">
        <v>12119.19</v>
      </c>
      <c r="E57" s="340">
        <v>12895.99</v>
      </c>
      <c r="F57" s="307">
        <v>1.2398604961410344</v>
      </c>
      <c r="G57"/>
      <c r="H57" s="311"/>
      <c r="I57"/>
      <c r="J57"/>
      <c r="K57"/>
      <c r="L57"/>
      <c r="M57"/>
      <c r="N57"/>
      <c r="O57"/>
      <c r="P57" s="197"/>
      <c r="Q57" s="197"/>
      <c r="R57" s="197"/>
      <c r="S57" s="197"/>
    </row>
    <row r="58" spans="1:19">
      <c r="A58" s="179"/>
      <c r="B58" s="180"/>
      <c r="C58" s="181"/>
      <c r="D58" s="285"/>
      <c r="E58" s="285"/>
      <c r="F58" s="286"/>
    </row>
    <row r="59" spans="1:19" ht="11.25" customHeight="1">
      <c r="A59" s="1"/>
      <c r="B59" s="1"/>
      <c r="C59" s="1"/>
      <c r="D59" s="287"/>
      <c r="E59" s="287"/>
      <c r="F59" s="288"/>
    </row>
    <row r="60" spans="1:19">
      <c r="A60" s="183" t="s">
        <v>625</v>
      </c>
      <c r="B60" s="1"/>
      <c r="C60" s="27"/>
      <c r="D60" s="220" t="s">
        <v>626</v>
      </c>
      <c r="E60" s="287"/>
      <c r="F60" s="288"/>
    </row>
    <row r="61" spans="1:19">
      <c r="A61" s="29" t="s">
        <v>176</v>
      </c>
      <c r="B61" s="1"/>
      <c r="C61" s="27"/>
      <c r="D61" s="289" t="s">
        <v>177</v>
      </c>
      <c r="E61" s="287"/>
      <c r="F61" s="288"/>
    </row>
    <row r="62" spans="1:19">
      <c r="A62" s="1"/>
      <c r="B62" s="1"/>
      <c r="C62" s="27"/>
      <c r="D62" s="199"/>
      <c r="E62" s="287"/>
      <c r="F62" s="288"/>
    </row>
    <row r="63" spans="1:19">
      <c r="A63" s="1"/>
      <c r="B63" s="1"/>
      <c r="C63" s="27"/>
      <c r="D63" s="199"/>
      <c r="E63" s="287"/>
      <c r="F63" s="288"/>
    </row>
    <row r="64" spans="1:19">
      <c r="A64" s="1"/>
      <c r="B64" s="1"/>
      <c r="C64" s="27"/>
      <c r="D64" s="199"/>
      <c r="E64" s="287"/>
      <c r="F64" s="288"/>
    </row>
    <row r="65" spans="1:6">
      <c r="A65" s="1"/>
      <c r="B65" s="1"/>
      <c r="C65" s="27"/>
      <c r="D65" s="199"/>
      <c r="E65" s="287"/>
      <c r="F65" s="288"/>
    </row>
    <row r="66" spans="1:6">
      <c r="A66" s="1"/>
      <c r="B66" s="1"/>
      <c r="C66" s="27"/>
      <c r="D66" s="199"/>
      <c r="E66" s="287"/>
      <c r="F66" s="288"/>
    </row>
    <row r="67" spans="1:6">
      <c r="A67" s="1"/>
      <c r="B67" s="1"/>
      <c r="C67" s="27"/>
      <c r="D67" s="199"/>
      <c r="E67" s="287"/>
      <c r="F67" s="288"/>
    </row>
    <row r="68" spans="1:6">
      <c r="A68" s="1"/>
      <c r="B68" s="1"/>
      <c r="C68" s="27"/>
      <c r="D68" s="199"/>
      <c r="E68" s="287"/>
      <c r="F68" s="288"/>
    </row>
    <row r="69" spans="1:6">
      <c r="A69" s="1"/>
      <c r="B69" s="1"/>
      <c r="C69" s="27"/>
      <c r="D69" s="199"/>
      <c r="E69" s="287"/>
      <c r="F69" s="288"/>
    </row>
    <row r="70" spans="1:6">
      <c r="A70" s="22"/>
      <c r="B70" s="22"/>
      <c r="C70" s="27"/>
      <c r="D70" s="205"/>
      <c r="E70" s="290"/>
      <c r="F70" s="291"/>
    </row>
    <row r="71" spans="1:6">
      <c r="A71" s="19" t="s">
        <v>236</v>
      </c>
      <c r="B71" s="1"/>
      <c r="C71" s="27"/>
      <c r="D71" s="246" t="s">
        <v>447</v>
      </c>
      <c r="E71" s="287"/>
      <c r="F71" s="288"/>
    </row>
    <row r="72" spans="1:6">
      <c r="A72" s="19" t="s">
        <v>599</v>
      </c>
      <c r="B72" s="1"/>
      <c r="C72" s="27"/>
      <c r="D72" s="246"/>
      <c r="E72" s="287"/>
      <c r="F72" s="288"/>
    </row>
    <row r="73" spans="1:6">
      <c r="A73" s="1" t="s">
        <v>237</v>
      </c>
      <c r="B73" s="1"/>
      <c r="C73" s="27"/>
      <c r="D73" s="245"/>
      <c r="E73" s="287"/>
      <c r="F73" s="288"/>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view="pageBreakPreview" topLeftCell="A8" zoomScaleNormal="100" zoomScaleSheetLayoutView="100" workbookViewId="0">
      <selection activeCell="E24" sqref="E24"/>
    </sheetView>
  </sheetViews>
  <sheetFormatPr defaultColWidth="9.140625" defaultRowHeight="12.75"/>
  <cols>
    <col min="1" max="1" width="7.140625" style="204" customWidth="1"/>
    <col min="2" max="2" width="48.5703125" style="204" customWidth="1"/>
    <col min="3" max="3" width="9.140625" style="204"/>
    <col min="4" max="4" width="21.85546875" style="201" customWidth="1"/>
    <col min="5" max="5" width="21.140625" style="201" customWidth="1"/>
    <col min="6" max="6" width="19.5703125" style="201" customWidth="1"/>
    <col min="7" max="7" width="14.5703125" style="199" bestFit="1" customWidth="1"/>
    <col min="8" max="9" width="15.85546875" style="199" bestFit="1" customWidth="1"/>
    <col min="10" max="10" width="6.85546875" style="292" customWidth="1"/>
    <col min="11" max="11" width="60.28515625" style="292" customWidth="1"/>
    <col min="12" max="12" width="13" style="292" customWidth="1"/>
    <col min="13" max="15" width="20.7109375" style="292" customWidth="1"/>
    <col min="16" max="16" width="9.140625" style="292"/>
    <col min="17" max="16384" width="9.140625" style="204"/>
  </cols>
  <sheetData>
    <row r="1" spans="1:20" ht="23.25" customHeight="1">
      <c r="A1" s="422" t="s">
        <v>509</v>
      </c>
      <c r="B1" s="422"/>
      <c r="C1" s="422"/>
      <c r="D1" s="422"/>
      <c r="E1" s="422"/>
      <c r="F1" s="422"/>
    </row>
    <row r="2" spans="1:20" ht="33" customHeight="1">
      <c r="A2" s="423" t="s">
        <v>517</v>
      </c>
      <c r="B2" s="423"/>
      <c r="C2" s="423"/>
      <c r="D2" s="423"/>
      <c r="E2" s="423"/>
      <c r="F2" s="423"/>
    </row>
    <row r="3" spans="1:20" ht="15" customHeight="1">
      <c r="A3" s="424" t="s">
        <v>261</v>
      </c>
      <c r="B3" s="424"/>
      <c r="C3" s="424"/>
      <c r="D3" s="424"/>
      <c r="E3" s="424"/>
      <c r="F3" s="424"/>
    </row>
    <row r="4" spans="1:20">
      <c r="A4" s="424"/>
      <c r="B4" s="424"/>
      <c r="C4" s="424"/>
      <c r="D4" s="424"/>
      <c r="E4" s="424"/>
      <c r="F4" s="424"/>
    </row>
    <row r="5" spans="1:20">
      <c r="A5" s="425" t="str">
        <f>'ngay thang'!B10</f>
        <v>Tháng 04 năm 2024/April 2024</v>
      </c>
      <c r="B5" s="425"/>
      <c r="C5" s="425"/>
      <c r="D5" s="425"/>
      <c r="E5" s="425"/>
      <c r="F5" s="425"/>
    </row>
    <row r="6" spans="1:20">
      <c r="A6" s="302"/>
      <c r="B6" s="302"/>
      <c r="C6" s="302"/>
      <c r="D6" s="302"/>
      <c r="E6" s="313"/>
      <c r="F6" s="192"/>
    </row>
    <row r="7" spans="1:20" ht="30" customHeight="1">
      <c r="A7" s="426" t="s">
        <v>244</v>
      </c>
      <c r="B7" s="426"/>
      <c r="C7" s="426" t="s">
        <v>612</v>
      </c>
      <c r="D7" s="426"/>
      <c r="E7" s="426"/>
      <c r="F7" s="426"/>
    </row>
    <row r="8" spans="1:20" ht="30" customHeight="1">
      <c r="A8" s="426" t="s">
        <v>242</v>
      </c>
      <c r="B8" s="426"/>
      <c r="C8" s="426" t="s">
        <v>446</v>
      </c>
      <c r="D8" s="426"/>
      <c r="E8" s="426"/>
      <c r="F8" s="426"/>
    </row>
    <row r="9" spans="1:20" ht="30" customHeight="1">
      <c r="A9" s="419" t="s">
        <v>241</v>
      </c>
      <c r="B9" s="419"/>
      <c r="C9" s="419" t="s">
        <v>243</v>
      </c>
      <c r="D9" s="419"/>
      <c r="E9" s="419"/>
      <c r="F9" s="419"/>
    </row>
    <row r="10" spans="1:20" ht="30" customHeight="1">
      <c r="A10" s="419" t="s">
        <v>245</v>
      </c>
      <c r="B10" s="419"/>
      <c r="C10" s="419" t="str">
        <f>'ngay thang'!B14</f>
        <v>Ngày 03 tháng 05 năm 2024
03 May 2024</v>
      </c>
      <c r="D10" s="419"/>
      <c r="E10" s="419"/>
      <c r="F10" s="419"/>
    </row>
    <row r="11" spans="1:20" ht="24" customHeight="1">
      <c r="A11" s="301"/>
      <c r="B11" s="301"/>
      <c r="C11" s="301"/>
      <c r="D11" s="301"/>
      <c r="E11" s="312"/>
      <c r="F11" s="301"/>
    </row>
    <row r="12" spans="1:20" ht="21" customHeight="1">
      <c r="A12" s="255" t="s">
        <v>263</v>
      </c>
    </row>
    <row r="13" spans="1:20" ht="43.5" customHeight="1">
      <c r="A13" s="257" t="s">
        <v>197</v>
      </c>
      <c r="B13" s="257" t="s">
        <v>173</v>
      </c>
      <c r="C13" s="257" t="s">
        <v>199</v>
      </c>
      <c r="D13" s="258" t="s">
        <v>285</v>
      </c>
      <c r="E13" s="258" t="s">
        <v>286</v>
      </c>
      <c r="F13" s="258" t="s">
        <v>228</v>
      </c>
    </row>
    <row r="14" spans="1:20" s="255" customFormat="1" ht="25.5">
      <c r="A14" s="341" t="s">
        <v>46</v>
      </c>
      <c r="B14" s="261" t="s">
        <v>391</v>
      </c>
      <c r="C14" s="261" t="s">
        <v>119</v>
      </c>
      <c r="D14" s="305">
        <v>143167136</v>
      </c>
      <c r="E14" s="305">
        <v>4625247</v>
      </c>
      <c r="F14" s="305">
        <v>152294561</v>
      </c>
      <c r="G14" s="293"/>
      <c r="H14" s="199"/>
      <c r="I14" s="199"/>
      <c r="J14" s="292"/>
      <c r="K14" s="292"/>
      <c r="L14" s="292"/>
      <c r="M14" s="292"/>
      <c r="N14" s="292"/>
      <c r="O14" s="292"/>
      <c r="P14" s="292"/>
      <c r="Q14" s="294"/>
      <c r="R14" s="294"/>
      <c r="S14" s="294"/>
      <c r="T14" s="294"/>
    </row>
    <row r="15" spans="1:20" s="255" customFormat="1" ht="25.5">
      <c r="A15" s="342">
        <v>1</v>
      </c>
      <c r="B15" s="262" t="s">
        <v>542</v>
      </c>
      <c r="C15" s="261"/>
      <c r="D15" s="305"/>
      <c r="E15" s="305"/>
      <c r="F15" s="305"/>
      <c r="G15" s="293"/>
      <c r="H15" s="199"/>
      <c r="I15" s="199"/>
      <c r="J15" s="292"/>
      <c r="K15" s="292"/>
      <c r="L15" s="292"/>
      <c r="M15" s="292"/>
      <c r="N15" s="292"/>
      <c r="O15" s="292"/>
      <c r="P15" s="292"/>
      <c r="Q15" s="294"/>
      <c r="R15" s="294"/>
      <c r="S15" s="294"/>
      <c r="T15" s="294"/>
    </row>
    <row r="16" spans="1:20" s="200" customFormat="1" ht="25.5">
      <c r="A16" s="342">
        <v>2</v>
      </c>
      <c r="B16" s="262" t="s">
        <v>392</v>
      </c>
      <c r="C16" s="262" t="s">
        <v>120</v>
      </c>
      <c r="D16" s="343">
        <v>135200000</v>
      </c>
      <c r="E16" s="336"/>
      <c r="F16" s="336">
        <v>135200000</v>
      </c>
      <c r="G16" s="198"/>
      <c r="H16" s="199"/>
      <c r="I16" s="199"/>
      <c r="J16" s="292"/>
      <c r="K16" s="292"/>
      <c r="L16" s="292"/>
      <c r="M16" s="292"/>
      <c r="N16" s="292"/>
      <c r="O16" s="292"/>
      <c r="P16" s="292"/>
    </row>
    <row r="17" spans="1:20" s="200" customFormat="1" ht="25.5">
      <c r="A17" s="342">
        <v>3</v>
      </c>
      <c r="B17" s="262" t="s">
        <v>393</v>
      </c>
      <c r="C17" s="262" t="s">
        <v>121</v>
      </c>
      <c r="D17" s="336">
        <v>7967136</v>
      </c>
      <c r="E17" s="336">
        <v>4625247</v>
      </c>
      <c r="F17" s="336">
        <v>17094561</v>
      </c>
      <c r="G17" s="198"/>
      <c r="H17" s="199"/>
      <c r="I17" s="199"/>
      <c r="J17" s="292"/>
      <c r="K17" s="292"/>
      <c r="L17" s="292"/>
      <c r="M17" s="292"/>
      <c r="N17" s="292"/>
      <c r="O17" s="292"/>
      <c r="P17" s="292"/>
    </row>
    <row r="18" spans="1:20" s="200" customFormat="1" ht="25.5">
      <c r="A18" s="342">
        <v>4</v>
      </c>
      <c r="B18" s="262" t="s">
        <v>394</v>
      </c>
      <c r="C18" s="262" t="s">
        <v>122</v>
      </c>
      <c r="D18" s="305"/>
      <c r="E18" s="305"/>
      <c r="F18" s="305"/>
      <c r="G18" s="198"/>
      <c r="H18" s="199"/>
      <c r="I18" s="199"/>
      <c r="J18" s="292"/>
      <c r="K18" s="292"/>
      <c r="L18" s="292"/>
      <c r="M18" s="292"/>
      <c r="N18" s="292"/>
      <c r="O18" s="292"/>
      <c r="P18" s="292"/>
    </row>
    <row r="19" spans="1:20" s="255" customFormat="1" ht="25.5">
      <c r="A19" s="341" t="s">
        <v>56</v>
      </c>
      <c r="B19" s="261" t="s">
        <v>395</v>
      </c>
      <c r="C19" s="261" t="s">
        <v>123</v>
      </c>
      <c r="D19" s="305">
        <v>391498351</v>
      </c>
      <c r="E19" s="305">
        <v>338106150</v>
      </c>
      <c r="F19" s="305">
        <v>1199695555</v>
      </c>
      <c r="G19" s="293"/>
      <c r="H19" s="199"/>
      <c r="I19" s="199"/>
      <c r="J19" s="292"/>
      <c r="K19" s="292"/>
      <c r="L19" s="292"/>
      <c r="M19" s="292"/>
      <c r="N19" s="292"/>
      <c r="O19" s="292"/>
      <c r="P19" s="292"/>
      <c r="Q19" s="294"/>
      <c r="R19" s="294"/>
      <c r="S19" s="294"/>
      <c r="T19" s="294"/>
    </row>
    <row r="20" spans="1:20" s="200" customFormat="1" ht="25.5">
      <c r="A20" s="342">
        <v>1</v>
      </c>
      <c r="B20" s="262" t="s">
        <v>396</v>
      </c>
      <c r="C20" s="262" t="s">
        <v>124</v>
      </c>
      <c r="D20" s="336">
        <v>151000776</v>
      </c>
      <c r="E20" s="336">
        <v>137632587</v>
      </c>
      <c r="F20" s="336">
        <v>475991542</v>
      </c>
      <c r="G20" s="198"/>
      <c r="H20" s="199"/>
      <c r="I20" s="199"/>
      <c r="J20" s="292"/>
      <c r="K20" s="292"/>
      <c r="L20" s="292"/>
      <c r="M20" s="292"/>
      <c r="N20" s="292"/>
      <c r="O20" s="292"/>
      <c r="P20" s="292"/>
    </row>
    <row r="21" spans="1:20" s="200" customFormat="1" ht="25.5">
      <c r="A21" s="342">
        <v>2</v>
      </c>
      <c r="B21" s="262" t="s">
        <v>397</v>
      </c>
      <c r="C21" s="262" t="s">
        <v>125</v>
      </c>
      <c r="D21" s="336">
        <v>27201410</v>
      </c>
      <c r="E21" s="336">
        <v>26998551</v>
      </c>
      <c r="F21" s="336">
        <v>107603965</v>
      </c>
      <c r="G21" s="198"/>
      <c r="H21" s="199"/>
      <c r="I21" s="199"/>
      <c r="J21" s="292"/>
      <c r="K21" s="292"/>
      <c r="L21" s="292"/>
      <c r="M21" s="292"/>
      <c r="N21" s="292"/>
      <c r="O21" s="292"/>
      <c r="P21" s="292"/>
    </row>
    <row r="22" spans="1:20" s="200" customFormat="1" ht="25.5">
      <c r="A22" s="342"/>
      <c r="B22" s="344" t="s">
        <v>252</v>
      </c>
      <c r="C22" s="262" t="s">
        <v>193</v>
      </c>
      <c r="D22" s="336">
        <v>20000000</v>
      </c>
      <c r="E22" s="336">
        <v>20000000</v>
      </c>
      <c r="F22" s="336">
        <v>80000000</v>
      </c>
      <c r="G22" s="198"/>
      <c r="H22" s="199"/>
      <c r="I22" s="199"/>
      <c r="J22" s="292"/>
      <c r="K22" s="292"/>
      <c r="L22" s="292"/>
      <c r="M22" s="292"/>
      <c r="N22" s="292"/>
      <c r="O22" s="292"/>
      <c r="P22" s="292"/>
    </row>
    <row r="23" spans="1:20" s="200" customFormat="1" ht="25.5">
      <c r="A23" s="342"/>
      <c r="B23" s="344" t="s">
        <v>253</v>
      </c>
      <c r="C23" s="262" t="s">
        <v>194</v>
      </c>
      <c r="D23" s="336">
        <v>1701410</v>
      </c>
      <c r="E23" s="336">
        <v>1498551</v>
      </c>
      <c r="F23" s="336">
        <v>5603965</v>
      </c>
      <c r="G23" s="198"/>
      <c r="H23" s="199"/>
      <c r="I23" s="199"/>
      <c r="J23" s="292"/>
      <c r="K23" s="292"/>
      <c r="L23" s="292"/>
      <c r="M23" s="292"/>
      <c r="N23" s="292"/>
      <c r="O23" s="292"/>
      <c r="P23" s="292"/>
    </row>
    <row r="24" spans="1:20" s="200" customFormat="1" ht="25.5">
      <c r="A24" s="342"/>
      <c r="B24" s="344" t="s">
        <v>254</v>
      </c>
      <c r="C24" s="262" t="s">
        <v>229</v>
      </c>
      <c r="D24" s="336">
        <v>5500000</v>
      </c>
      <c r="E24" s="336">
        <v>5500000</v>
      </c>
      <c r="F24" s="336">
        <v>22000000</v>
      </c>
      <c r="G24" s="198"/>
      <c r="H24" s="199"/>
      <c r="I24" s="199"/>
      <c r="J24" s="292"/>
      <c r="K24" s="292"/>
      <c r="L24" s="292"/>
      <c r="M24" s="292"/>
      <c r="N24" s="292"/>
      <c r="O24" s="292"/>
      <c r="P24" s="292"/>
    </row>
    <row r="25" spans="1:20" s="200" customFormat="1" ht="63.75">
      <c r="A25" s="342">
        <v>3</v>
      </c>
      <c r="B25" s="345" t="s">
        <v>518</v>
      </c>
      <c r="C25" s="262" t="s">
        <v>126</v>
      </c>
      <c r="D25" s="336">
        <v>29700000</v>
      </c>
      <c r="E25" s="336">
        <v>29700000</v>
      </c>
      <c r="F25" s="336">
        <v>118800000</v>
      </c>
      <c r="G25" s="198"/>
      <c r="H25" s="199"/>
      <c r="I25" s="199"/>
      <c r="J25" s="292"/>
      <c r="K25" s="292"/>
      <c r="L25" s="292"/>
      <c r="M25" s="292"/>
      <c r="N25" s="292"/>
      <c r="O25" s="292"/>
      <c r="P25" s="292"/>
    </row>
    <row r="26" spans="1:20" s="200" customFormat="1" ht="25.5">
      <c r="A26" s="342"/>
      <c r="B26" s="262" t="s">
        <v>398</v>
      </c>
      <c r="C26" s="262" t="s">
        <v>192</v>
      </c>
      <c r="D26" s="336">
        <v>16500000</v>
      </c>
      <c r="E26" s="336">
        <v>16500000</v>
      </c>
      <c r="F26" s="336">
        <v>66000000</v>
      </c>
      <c r="G26" s="198"/>
      <c r="H26" s="199"/>
      <c r="I26" s="199"/>
      <c r="J26" s="292"/>
      <c r="K26" s="292"/>
      <c r="L26" s="292"/>
      <c r="M26" s="292"/>
      <c r="N26" s="292"/>
      <c r="O26" s="292"/>
      <c r="P26" s="292"/>
    </row>
    <row r="27" spans="1:20" s="200" customFormat="1" ht="51">
      <c r="A27" s="342"/>
      <c r="B27" s="262" t="s">
        <v>399</v>
      </c>
      <c r="C27" s="262" t="s">
        <v>195</v>
      </c>
      <c r="D27" s="336">
        <v>13200000</v>
      </c>
      <c r="E27" s="336">
        <v>13200000</v>
      </c>
      <c r="F27" s="336">
        <v>52800000</v>
      </c>
      <c r="G27" s="198"/>
      <c r="H27" s="199"/>
      <c r="I27" s="199"/>
      <c r="J27" s="292"/>
      <c r="K27" s="292"/>
      <c r="L27" s="292"/>
      <c r="M27" s="292"/>
      <c r="N27" s="292"/>
      <c r="O27" s="292"/>
      <c r="P27" s="292"/>
    </row>
    <row r="28" spans="1:20" s="200" customFormat="1" ht="25.5">
      <c r="A28" s="342">
        <v>4</v>
      </c>
      <c r="B28" s="262" t="s">
        <v>519</v>
      </c>
      <c r="C28" s="262"/>
      <c r="D28" s="305"/>
      <c r="E28" s="305"/>
      <c r="F28" s="305"/>
      <c r="G28" s="198"/>
      <c r="H28" s="199"/>
      <c r="I28" s="199"/>
      <c r="J28" s="292"/>
      <c r="K28" s="292"/>
      <c r="L28" s="292"/>
      <c r="M28" s="292"/>
      <c r="N28" s="292"/>
      <c r="O28" s="292"/>
      <c r="P28" s="292"/>
    </row>
    <row r="29" spans="1:20" s="200" customFormat="1" ht="25.5">
      <c r="A29" s="342">
        <v>5</v>
      </c>
      <c r="B29" s="262" t="s">
        <v>520</v>
      </c>
      <c r="C29" s="262"/>
      <c r="D29" s="305"/>
      <c r="E29" s="305"/>
      <c r="F29" s="305"/>
      <c r="G29" s="198"/>
      <c r="H29" s="199"/>
      <c r="I29" s="199"/>
      <c r="J29" s="292"/>
      <c r="K29" s="292"/>
      <c r="L29" s="292"/>
      <c r="M29" s="292"/>
      <c r="N29" s="292"/>
      <c r="O29" s="292"/>
      <c r="P29" s="292"/>
    </row>
    <row r="30" spans="1:20" s="200" customFormat="1" ht="25.5">
      <c r="A30" s="342">
        <v>6</v>
      </c>
      <c r="B30" s="262" t="s">
        <v>400</v>
      </c>
      <c r="C30" s="262" t="s">
        <v>127</v>
      </c>
      <c r="D30" s="336"/>
      <c r="E30" s="336"/>
      <c r="F30" s="336"/>
      <c r="G30" s="198"/>
      <c r="H30" s="199"/>
      <c r="I30" s="199"/>
      <c r="J30" s="292"/>
      <c r="K30" s="292"/>
      <c r="L30" s="292"/>
      <c r="M30" s="292"/>
      <c r="N30" s="292"/>
      <c r="O30" s="292"/>
      <c r="P30" s="292"/>
    </row>
    <row r="31" spans="1:20" s="200" customFormat="1" ht="63.75">
      <c r="A31" s="342">
        <v>7</v>
      </c>
      <c r="B31" s="262" t="s">
        <v>401</v>
      </c>
      <c r="C31" s="262" t="s">
        <v>128</v>
      </c>
      <c r="D31" s="336">
        <v>15000000</v>
      </c>
      <c r="E31" s="336">
        <v>15000000</v>
      </c>
      <c r="F31" s="336">
        <v>60000000</v>
      </c>
      <c r="G31" s="198"/>
      <c r="H31" s="199"/>
      <c r="I31" s="199"/>
      <c r="J31" s="292"/>
      <c r="K31" s="292"/>
      <c r="L31" s="292"/>
      <c r="M31" s="292"/>
      <c r="N31" s="292"/>
      <c r="O31" s="292"/>
      <c r="P31" s="292"/>
    </row>
    <row r="32" spans="1:20" s="200" customFormat="1" ht="140.25">
      <c r="A32" s="342">
        <v>8</v>
      </c>
      <c r="B32" s="345" t="s">
        <v>402</v>
      </c>
      <c r="C32" s="262" t="s">
        <v>129</v>
      </c>
      <c r="D32" s="305"/>
      <c r="E32" s="346"/>
      <c r="F32" s="336"/>
      <c r="G32" s="198"/>
      <c r="H32" s="199"/>
      <c r="I32" s="199"/>
      <c r="J32" s="292"/>
      <c r="K32" s="292"/>
      <c r="L32" s="292"/>
      <c r="M32" s="292"/>
      <c r="N32" s="292"/>
      <c r="O32" s="292"/>
      <c r="P32" s="292"/>
    </row>
    <row r="33" spans="1:20" s="200" customFormat="1" ht="51">
      <c r="A33" s="342">
        <v>9</v>
      </c>
      <c r="B33" s="262" t="s">
        <v>403</v>
      </c>
      <c r="C33" s="262" t="s">
        <v>130</v>
      </c>
      <c r="D33" s="336">
        <v>168529270</v>
      </c>
      <c r="E33" s="336">
        <v>128745476</v>
      </c>
      <c r="F33" s="336">
        <v>437130363</v>
      </c>
      <c r="G33" s="198"/>
      <c r="H33" s="199"/>
      <c r="I33" s="199"/>
      <c r="J33" s="292"/>
      <c r="K33" s="292"/>
      <c r="L33" s="292"/>
      <c r="M33" s="292"/>
      <c r="N33" s="292"/>
      <c r="O33" s="292"/>
      <c r="P33" s="292"/>
    </row>
    <row r="34" spans="1:20" s="200" customFormat="1" ht="25.5">
      <c r="A34" s="342"/>
      <c r="B34" s="262" t="s">
        <v>277</v>
      </c>
      <c r="C34" s="262" t="s">
        <v>279</v>
      </c>
      <c r="D34" s="336">
        <v>140088722</v>
      </c>
      <c r="E34" s="336">
        <v>105137302</v>
      </c>
      <c r="F34" s="336">
        <v>354947252</v>
      </c>
      <c r="G34" s="198"/>
      <c r="H34" s="199"/>
      <c r="I34" s="199"/>
      <c r="J34" s="292"/>
      <c r="K34" s="292"/>
      <c r="L34" s="292"/>
      <c r="M34" s="292"/>
      <c r="N34" s="292"/>
      <c r="O34" s="292"/>
      <c r="P34" s="292"/>
    </row>
    <row r="35" spans="1:20" s="200" customFormat="1" ht="25.5">
      <c r="A35" s="342"/>
      <c r="B35" s="262" t="s">
        <v>278</v>
      </c>
      <c r="C35" s="262" t="s">
        <v>280</v>
      </c>
      <c r="D35" s="336">
        <v>28440548</v>
      </c>
      <c r="E35" s="336">
        <v>23608174</v>
      </c>
      <c r="F35" s="336">
        <v>82183111</v>
      </c>
      <c r="G35" s="198"/>
      <c r="H35" s="199"/>
      <c r="I35" s="199"/>
      <c r="J35" s="292"/>
      <c r="K35" s="292"/>
      <c r="L35" s="292"/>
      <c r="M35" s="292"/>
      <c r="N35" s="292"/>
      <c r="O35" s="292"/>
      <c r="P35" s="292"/>
    </row>
    <row r="36" spans="1:20" s="200" customFormat="1" ht="25.5">
      <c r="A36" s="342"/>
      <c r="B36" s="262" t="s">
        <v>436</v>
      </c>
      <c r="C36" s="262" t="s">
        <v>437</v>
      </c>
      <c r="D36" s="305"/>
      <c r="E36" s="305"/>
      <c r="F36" s="305"/>
      <c r="G36" s="198"/>
      <c r="H36" s="199"/>
      <c r="I36" s="199"/>
      <c r="J36" s="292"/>
      <c r="K36" s="292"/>
      <c r="L36" s="292"/>
      <c r="M36" s="292"/>
      <c r="N36" s="292"/>
      <c r="O36" s="292"/>
      <c r="P36" s="292"/>
    </row>
    <row r="37" spans="1:20" s="200" customFormat="1" ht="25.5">
      <c r="A37" s="342">
        <v>10</v>
      </c>
      <c r="B37" s="262" t="s">
        <v>404</v>
      </c>
      <c r="C37" s="262" t="s">
        <v>131</v>
      </c>
      <c r="D37" s="346">
        <v>66895</v>
      </c>
      <c r="E37" s="346">
        <v>29536</v>
      </c>
      <c r="F37" s="336">
        <v>169685</v>
      </c>
      <c r="G37" s="198"/>
      <c r="H37" s="199"/>
      <c r="I37" s="199"/>
      <c r="J37" s="292"/>
      <c r="K37" s="292"/>
      <c r="L37" s="292"/>
      <c r="M37" s="292"/>
      <c r="N37" s="292"/>
      <c r="O37" s="292"/>
      <c r="P37" s="292"/>
    </row>
    <row r="38" spans="1:20" s="200" customFormat="1" ht="25.5">
      <c r="A38" s="342"/>
      <c r="B38" s="262" t="s">
        <v>281</v>
      </c>
      <c r="C38" s="262" t="s">
        <v>132</v>
      </c>
      <c r="D38" s="336">
        <v>66895</v>
      </c>
      <c r="E38" s="346">
        <v>29536</v>
      </c>
      <c r="F38" s="336">
        <v>169685</v>
      </c>
      <c r="G38" s="198"/>
      <c r="H38" s="199"/>
      <c r="I38" s="199"/>
      <c r="J38" s="292"/>
      <c r="K38" s="292"/>
      <c r="L38" s="292"/>
      <c r="M38" s="292"/>
      <c r="N38" s="292"/>
      <c r="O38" s="292"/>
      <c r="P38" s="292"/>
    </row>
    <row r="39" spans="1:20" s="200" customFormat="1" ht="25.5">
      <c r="A39" s="342"/>
      <c r="B39" s="262" t="s">
        <v>405</v>
      </c>
      <c r="C39" s="262" t="s">
        <v>196</v>
      </c>
      <c r="D39" s="336"/>
      <c r="E39" s="336"/>
      <c r="F39" s="336"/>
      <c r="G39" s="198"/>
      <c r="H39" s="199"/>
      <c r="I39" s="199"/>
      <c r="J39" s="292"/>
      <c r="K39" s="292"/>
      <c r="L39" s="292"/>
      <c r="M39" s="292"/>
      <c r="N39" s="292"/>
      <c r="O39" s="292"/>
      <c r="P39" s="292"/>
    </row>
    <row r="40" spans="1:20" s="200" customFormat="1" ht="25.5">
      <c r="A40" s="342"/>
      <c r="B40" s="262" t="s">
        <v>282</v>
      </c>
      <c r="C40" s="262" t="s">
        <v>191</v>
      </c>
      <c r="D40" s="305"/>
      <c r="E40" s="305"/>
      <c r="F40" s="305"/>
      <c r="G40" s="198"/>
      <c r="H40" s="199"/>
      <c r="I40" s="199"/>
      <c r="J40" s="292"/>
      <c r="K40" s="292"/>
      <c r="L40" s="292"/>
      <c r="M40" s="292"/>
      <c r="N40" s="292"/>
      <c r="O40" s="292"/>
      <c r="P40" s="292"/>
    </row>
    <row r="41" spans="1:20" s="200" customFormat="1" ht="25.5">
      <c r="A41" s="342" t="s">
        <v>133</v>
      </c>
      <c r="B41" s="261" t="s">
        <v>406</v>
      </c>
      <c r="C41" s="262" t="s">
        <v>134</v>
      </c>
      <c r="D41" s="347">
        <v>-248331215</v>
      </c>
      <c r="E41" s="348">
        <v>-333480903</v>
      </c>
      <c r="F41" s="348">
        <v>-1047400994</v>
      </c>
      <c r="G41" s="198"/>
      <c r="H41" s="199"/>
      <c r="I41" s="199"/>
      <c r="J41" s="292"/>
      <c r="K41" s="292"/>
      <c r="L41" s="292"/>
      <c r="M41" s="292"/>
      <c r="N41" s="292"/>
      <c r="O41" s="292"/>
      <c r="P41" s="292"/>
    </row>
    <row r="42" spans="1:20" s="200" customFormat="1" ht="25.5">
      <c r="A42" s="342" t="s">
        <v>135</v>
      </c>
      <c r="B42" s="261" t="s">
        <v>407</v>
      </c>
      <c r="C42" s="262" t="s">
        <v>136</v>
      </c>
      <c r="D42" s="348">
        <v>-9091153400</v>
      </c>
      <c r="E42" s="348">
        <v>3542228200</v>
      </c>
      <c r="F42" s="348">
        <v>4215160100</v>
      </c>
      <c r="G42" s="198"/>
      <c r="H42" s="199"/>
      <c r="I42" s="199"/>
      <c r="J42" s="292"/>
      <c r="K42" s="292"/>
      <c r="L42" s="292"/>
      <c r="M42" s="292"/>
      <c r="N42" s="292"/>
      <c r="O42" s="292"/>
      <c r="P42" s="292"/>
    </row>
    <row r="43" spans="1:20" s="200" customFormat="1" ht="51">
      <c r="A43" s="342">
        <v>1</v>
      </c>
      <c r="B43" s="262" t="s">
        <v>521</v>
      </c>
      <c r="C43" s="262" t="s">
        <v>137</v>
      </c>
      <c r="D43" s="349">
        <v>1621809400</v>
      </c>
      <c r="E43" s="346">
        <v>3004117979</v>
      </c>
      <c r="F43" s="350">
        <v>7630225508</v>
      </c>
      <c r="G43" s="198"/>
      <c r="H43" s="199"/>
      <c r="I43" s="199"/>
      <c r="J43" s="292"/>
      <c r="K43" s="292"/>
      <c r="L43" s="292"/>
      <c r="M43" s="292"/>
      <c r="N43" s="292"/>
      <c r="O43" s="292"/>
      <c r="P43" s="292"/>
    </row>
    <row r="44" spans="1:20" s="200" customFormat="1" ht="25.5">
      <c r="A44" s="342">
        <v>2</v>
      </c>
      <c r="B44" s="262" t="s">
        <v>409</v>
      </c>
      <c r="C44" s="262" t="s">
        <v>138</v>
      </c>
      <c r="D44" s="346">
        <v>-10712962800</v>
      </c>
      <c r="E44" s="346">
        <v>538110221</v>
      </c>
      <c r="F44" s="346">
        <v>-3415065408</v>
      </c>
      <c r="G44" s="198"/>
      <c r="H44" s="199"/>
      <c r="I44" s="199"/>
      <c r="J44" s="292"/>
      <c r="K44" s="292"/>
      <c r="L44" s="292"/>
      <c r="M44" s="292"/>
      <c r="N44" s="292"/>
      <c r="O44" s="292"/>
      <c r="P44" s="292"/>
    </row>
    <row r="45" spans="1:20" s="200" customFormat="1" ht="51">
      <c r="A45" s="342" t="s">
        <v>139</v>
      </c>
      <c r="B45" s="261" t="s">
        <v>410</v>
      </c>
      <c r="C45" s="262" t="s">
        <v>140</v>
      </c>
      <c r="D45" s="348">
        <v>-9339484615</v>
      </c>
      <c r="E45" s="348">
        <v>3208747297</v>
      </c>
      <c r="F45" s="348">
        <v>3167759106</v>
      </c>
      <c r="G45" s="198"/>
      <c r="H45" s="199"/>
      <c r="I45" s="199"/>
      <c r="J45" s="292"/>
      <c r="K45" s="292"/>
      <c r="L45" s="292"/>
      <c r="M45" s="292"/>
      <c r="N45" s="292"/>
      <c r="O45" s="292"/>
      <c r="P45" s="292"/>
    </row>
    <row r="46" spans="1:20" s="200" customFormat="1" ht="25.5">
      <c r="A46" s="342" t="s">
        <v>67</v>
      </c>
      <c r="B46" s="261" t="s">
        <v>411</v>
      </c>
      <c r="C46" s="262" t="s">
        <v>141</v>
      </c>
      <c r="D46" s="348">
        <v>150824701657</v>
      </c>
      <c r="E46" s="348">
        <v>116338365454</v>
      </c>
      <c r="F46" s="348">
        <v>79035385746</v>
      </c>
      <c r="G46" s="198"/>
      <c r="H46" s="199"/>
      <c r="I46" s="199"/>
      <c r="J46" s="292"/>
      <c r="K46" s="292"/>
      <c r="L46" s="292"/>
      <c r="M46" s="292"/>
      <c r="N46" s="292"/>
      <c r="O46" s="292"/>
      <c r="P46" s="292"/>
    </row>
    <row r="47" spans="1:20" s="200" customFormat="1" ht="38.25">
      <c r="A47" s="342" t="s">
        <v>142</v>
      </c>
      <c r="B47" s="261" t="s">
        <v>412</v>
      </c>
      <c r="C47" s="262" t="s">
        <v>143</v>
      </c>
      <c r="D47" s="348">
        <v>9174124580</v>
      </c>
      <c r="E47" s="348">
        <v>34486336203</v>
      </c>
      <c r="F47" s="348">
        <v>80963440491</v>
      </c>
      <c r="G47" s="198"/>
      <c r="H47" s="199"/>
      <c r="I47" s="199"/>
      <c r="J47" s="292"/>
      <c r="K47" s="292"/>
      <c r="L47" s="292"/>
      <c r="M47" s="292"/>
      <c r="N47" s="292"/>
      <c r="O47" s="292"/>
      <c r="P47" s="292"/>
      <c r="Q47" s="295"/>
      <c r="R47" s="295"/>
      <c r="S47" s="295"/>
      <c r="T47" s="295"/>
    </row>
    <row r="48" spans="1:20" s="200" customFormat="1" ht="51">
      <c r="A48" s="342">
        <v>1</v>
      </c>
      <c r="B48" s="262" t="s">
        <v>413</v>
      </c>
      <c r="C48" s="262" t="s">
        <v>283</v>
      </c>
      <c r="D48" s="346">
        <v>-9339484615</v>
      </c>
      <c r="E48" s="346">
        <v>3208747297</v>
      </c>
      <c r="F48" s="346">
        <v>3167759106</v>
      </c>
      <c r="G48" s="198"/>
      <c r="H48" s="199"/>
      <c r="I48" s="199"/>
      <c r="J48" s="292"/>
      <c r="K48" s="292"/>
      <c r="L48" s="292"/>
      <c r="M48" s="292"/>
      <c r="N48" s="292"/>
      <c r="O48" s="292"/>
      <c r="P48" s="292"/>
    </row>
    <row r="49" spans="1:16" s="200" customFormat="1" ht="51">
      <c r="A49" s="342">
        <v>2</v>
      </c>
      <c r="B49" s="262" t="s">
        <v>522</v>
      </c>
      <c r="C49" s="262" t="s">
        <v>284</v>
      </c>
      <c r="D49" s="305"/>
      <c r="E49" s="305"/>
      <c r="F49" s="305"/>
      <c r="G49" s="198"/>
      <c r="H49" s="199"/>
      <c r="I49" s="199"/>
      <c r="J49" s="292"/>
      <c r="K49" s="292"/>
      <c r="L49" s="292"/>
      <c r="M49" s="292"/>
      <c r="N49" s="292"/>
      <c r="O49" s="292"/>
      <c r="P49" s="292"/>
    </row>
    <row r="50" spans="1:16" s="200" customFormat="1" ht="51">
      <c r="A50" s="342">
        <v>3</v>
      </c>
      <c r="B50" s="262" t="s">
        <v>590</v>
      </c>
      <c r="C50" s="262" t="s">
        <v>144</v>
      </c>
      <c r="D50" s="346">
        <v>18513609195</v>
      </c>
      <c r="E50" s="350">
        <v>31277588906</v>
      </c>
      <c r="F50" s="350">
        <v>77795681385</v>
      </c>
      <c r="G50" s="198"/>
      <c r="H50" s="199"/>
      <c r="I50" s="199"/>
      <c r="J50" s="292"/>
      <c r="K50" s="292"/>
      <c r="L50" s="292"/>
      <c r="M50" s="292"/>
      <c r="N50" s="292"/>
      <c r="O50" s="292"/>
      <c r="P50" s="292"/>
    </row>
    <row r="51" spans="1:16" s="200" customFormat="1" ht="25.5">
      <c r="A51" s="342" t="s">
        <v>145</v>
      </c>
      <c r="B51" s="261" t="s">
        <v>414</v>
      </c>
      <c r="C51" s="262" t="s">
        <v>146</v>
      </c>
      <c r="D51" s="305">
        <v>159998826237</v>
      </c>
      <c r="E51" s="305">
        <v>150824701657</v>
      </c>
      <c r="F51" s="305">
        <v>159998826237</v>
      </c>
      <c r="G51" s="198"/>
      <c r="H51" s="199"/>
      <c r="I51" s="199"/>
      <c r="J51" s="292"/>
      <c r="K51" s="292"/>
      <c r="L51" s="292"/>
      <c r="M51" s="292"/>
      <c r="N51" s="292"/>
      <c r="O51" s="292"/>
      <c r="P51" s="292"/>
    </row>
    <row r="52" spans="1:16" s="200" customFormat="1" ht="38.25">
      <c r="A52" s="342" t="s">
        <v>255</v>
      </c>
      <c r="B52" s="261" t="s">
        <v>415</v>
      </c>
      <c r="C52" s="262" t="s">
        <v>256</v>
      </c>
      <c r="D52" s="305"/>
      <c r="E52" s="305"/>
      <c r="F52" s="336"/>
      <c r="G52" s="198"/>
      <c r="H52" s="199"/>
      <c r="I52" s="199"/>
      <c r="J52" s="292"/>
      <c r="K52" s="292"/>
      <c r="L52" s="292"/>
      <c r="M52" s="292"/>
      <c r="N52" s="292"/>
      <c r="O52" s="292"/>
      <c r="P52" s="292"/>
    </row>
    <row r="53" spans="1:16" s="200" customFormat="1" ht="38.25">
      <c r="A53" s="342"/>
      <c r="B53" s="262" t="s">
        <v>416</v>
      </c>
      <c r="C53" s="262" t="s">
        <v>257</v>
      </c>
      <c r="D53" s="305"/>
      <c r="E53" s="314"/>
      <c r="F53" s="336"/>
      <c r="G53" s="198"/>
      <c r="H53" s="199"/>
      <c r="I53" s="199"/>
      <c r="J53" s="292"/>
      <c r="K53" s="292"/>
      <c r="L53" s="292"/>
      <c r="M53" s="292"/>
      <c r="N53" s="292"/>
      <c r="O53" s="292"/>
      <c r="P53" s="292"/>
    </row>
    <row r="54" spans="1:16">
      <c r="A54" s="192"/>
      <c r="B54" s="192"/>
      <c r="C54" s="245"/>
      <c r="D54" s="245"/>
      <c r="E54" s="296"/>
      <c r="F54" s="193"/>
    </row>
    <row r="55" spans="1:16" s="192" customFormat="1">
      <c r="A55" s="219" t="s">
        <v>625</v>
      </c>
      <c r="C55" s="245"/>
      <c r="D55" s="220" t="s">
        <v>626</v>
      </c>
      <c r="E55" s="246"/>
      <c r="F55" s="193"/>
      <c r="G55" s="199"/>
      <c r="H55" s="199"/>
      <c r="I55" s="199"/>
      <c r="J55" s="292"/>
      <c r="K55" s="292"/>
      <c r="L55" s="292"/>
      <c r="M55" s="292"/>
      <c r="N55" s="292"/>
      <c r="O55" s="292"/>
      <c r="P55" s="292"/>
    </row>
    <row r="56" spans="1:16" s="192" customFormat="1">
      <c r="A56" s="247" t="s">
        <v>176</v>
      </c>
      <c r="C56" s="245"/>
      <c r="D56" s="248" t="s">
        <v>177</v>
      </c>
      <c r="E56" s="248"/>
      <c r="F56" s="193"/>
      <c r="G56" s="199"/>
      <c r="H56" s="199"/>
      <c r="I56" s="199"/>
      <c r="J56" s="292"/>
      <c r="K56" s="292"/>
      <c r="L56" s="292"/>
      <c r="M56" s="292"/>
      <c r="N56" s="292"/>
      <c r="O56" s="292"/>
      <c r="P56" s="292"/>
    </row>
    <row r="57" spans="1:16" s="192" customFormat="1">
      <c r="C57" s="245"/>
      <c r="D57" s="245"/>
      <c r="E57" s="245"/>
      <c r="F57" s="193"/>
      <c r="G57" s="199"/>
      <c r="H57" s="199"/>
      <c r="I57" s="199"/>
      <c r="J57" s="292"/>
      <c r="K57" s="292"/>
      <c r="L57" s="292"/>
      <c r="M57" s="292"/>
      <c r="N57" s="292"/>
      <c r="O57" s="292"/>
      <c r="P57" s="292"/>
    </row>
    <row r="58" spans="1:16" s="192" customFormat="1">
      <c r="C58" s="245"/>
      <c r="D58" s="245"/>
      <c r="E58" s="245"/>
      <c r="F58" s="193"/>
      <c r="G58" s="199"/>
      <c r="H58" s="199"/>
      <c r="I58" s="199"/>
      <c r="J58" s="292"/>
      <c r="K58" s="292"/>
      <c r="L58" s="292"/>
      <c r="M58" s="292"/>
      <c r="N58" s="292"/>
      <c r="O58" s="292"/>
      <c r="P58" s="292"/>
    </row>
    <row r="59" spans="1:16" s="192" customFormat="1">
      <c r="C59" s="245"/>
      <c r="D59" s="245"/>
      <c r="E59" s="245"/>
      <c r="F59" s="193"/>
      <c r="G59" s="199"/>
      <c r="H59" s="199"/>
      <c r="I59" s="199"/>
      <c r="J59" s="292"/>
      <c r="K59" s="292"/>
      <c r="L59" s="292"/>
      <c r="M59" s="292"/>
      <c r="N59" s="292"/>
      <c r="O59" s="292"/>
      <c r="P59" s="292"/>
    </row>
    <row r="60" spans="1:16" s="192" customFormat="1">
      <c r="C60" s="245"/>
      <c r="D60" s="245"/>
      <c r="E60" s="245"/>
      <c r="F60" s="193"/>
      <c r="G60" s="199"/>
      <c r="H60" s="199"/>
      <c r="I60" s="199"/>
      <c r="J60" s="292"/>
      <c r="K60" s="292"/>
      <c r="L60" s="292"/>
      <c r="M60" s="292"/>
      <c r="N60" s="292"/>
      <c r="O60" s="292"/>
      <c r="P60" s="292"/>
    </row>
    <row r="61" spans="1:16" s="192" customFormat="1">
      <c r="C61" s="245"/>
      <c r="D61" s="245"/>
      <c r="E61" s="245"/>
      <c r="F61" s="193"/>
      <c r="G61" s="199"/>
      <c r="H61" s="199"/>
      <c r="I61" s="199"/>
      <c r="J61" s="292"/>
      <c r="K61" s="292"/>
      <c r="L61" s="292"/>
      <c r="M61" s="292"/>
      <c r="N61" s="292"/>
      <c r="O61" s="292"/>
      <c r="P61" s="292"/>
    </row>
    <row r="62" spans="1:16" s="192" customFormat="1">
      <c r="C62" s="245"/>
      <c r="D62" s="245"/>
      <c r="E62" s="245"/>
      <c r="F62" s="193"/>
      <c r="G62" s="199"/>
      <c r="H62" s="199"/>
      <c r="I62" s="199"/>
      <c r="J62" s="292"/>
      <c r="K62" s="292"/>
      <c r="L62" s="292"/>
      <c r="M62" s="292"/>
      <c r="N62" s="292"/>
      <c r="O62" s="292"/>
      <c r="P62" s="292"/>
    </row>
    <row r="63" spans="1:16" s="192" customFormat="1">
      <c r="A63" s="249"/>
      <c r="B63" s="249"/>
      <c r="C63" s="245"/>
      <c r="D63" s="205"/>
      <c r="E63" s="205"/>
      <c r="F63" s="193"/>
      <c r="G63" s="199"/>
      <c r="H63" s="199"/>
      <c r="I63" s="199"/>
      <c r="J63" s="292"/>
      <c r="K63" s="292"/>
      <c r="L63" s="292"/>
      <c r="M63" s="292"/>
      <c r="N63" s="292"/>
      <c r="O63" s="292"/>
      <c r="P63" s="292"/>
    </row>
    <row r="64" spans="1:16" s="192" customFormat="1">
      <c r="A64" s="250" t="s">
        <v>236</v>
      </c>
      <c r="C64" s="245"/>
      <c r="D64" s="246" t="s">
        <v>447</v>
      </c>
      <c r="E64" s="246"/>
      <c r="F64" s="193"/>
      <c r="G64" s="199"/>
      <c r="H64" s="199"/>
      <c r="I64" s="199"/>
      <c r="J64" s="292"/>
      <c r="K64" s="292"/>
      <c r="L64" s="292"/>
      <c r="M64" s="292"/>
      <c r="N64" s="292"/>
      <c r="O64" s="292"/>
      <c r="P64" s="292"/>
    </row>
    <row r="65" spans="1:16" s="192" customFormat="1">
      <c r="A65" s="250" t="s">
        <v>599</v>
      </c>
      <c r="C65" s="245"/>
      <c r="D65" s="246"/>
      <c r="E65" s="246"/>
      <c r="F65" s="193"/>
      <c r="G65" s="199"/>
      <c r="H65" s="199"/>
      <c r="I65" s="199"/>
      <c r="J65" s="292"/>
      <c r="K65" s="292"/>
      <c r="L65" s="292"/>
      <c r="M65" s="292"/>
      <c r="N65" s="292"/>
      <c r="O65" s="292"/>
      <c r="P65" s="292"/>
    </row>
    <row r="66" spans="1:16" s="192" customFormat="1">
      <c r="A66" s="192" t="s">
        <v>237</v>
      </c>
      <c r="C66" s="245"/>
      <c r="D66" s="245"/>
      <c r="E66" s="245"/>
      <c r="F66" s="193"/>
      <c r="G66" s="199"/>
      <c r="H66" s="199"/>
      <c r="I66" s="199"/>
      <c r="J66" s="292"/>
      <c r="K66" s="292"/>
      <c r="L66" s="292"/>
      <c r="M66" s="292"/>
      <c r="N66" s="292"/>
      <c r="O66" s="292"/>
      <c r="P66" s="292"/>
    </row>
    <row r="67" spans="1:16">
      <c r="A67" s="192"/>
      <c r="B67" s="192"/>
      <c r="C67" s="245"/>
      <c r="D67" s="245"/>
      <c r="E67" s="296"/>
      <c r="F67" s="19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view="pageBreakPreview" topLeftCell="A25" zoomScaleNormal="100" zoomScaleSheetLayoutView="100" workbookViewId="0">
      <selection activeCell="F51" sqref="F51"/>
    </sheetView>
  </sheetViews>
  <sheetFormatPr defaultColWidth="9.140625" defaultRowHeight="12.75"/>
  <cols>
    <col min="1" max="1" width="6" style="281" customWidth="1"/>
    <col min="2" max="2" width="33.7109375" style="203" customWidth="1"/>
    <col min="3" max="3" width="12.28515625" style="203" customWidth="1"/>
    <col min="4" max="4" width="14.85546875" style="203" customWidth="1"/>
    <col min="5" max="5" width="20" style="203" customWidth="1"/>
    <col min="6" max="6" width="27" style="203" customWidth="1"/>
    <col min="7" max="7" width="18.42578125" style="203" customWidth="1"/>
    <col min="8" max="8" width="2.5703125" style="203" customWidth="1"/>
    <col min="9" max="9" width="14.28515625" style="189" customWidth="1"/>
    <col min="10" max="11" width="15" style="189" bestFit="1" customWidth="1"/>
    <col min="12" max="12" width="13.28515625" style="189" bestFit="1" customWidth="1"/>
    <col min="13" max="13" width="19.5703125" style="189" bestFit="1" customWidth="1"/>
    <col min="14" max="14" width="7.5703125" style="189" customWidth="1"/>
    <col min="15" max="15" width="14.85546875" style="189" bestFit="1" customWidth="1"/>
    <col min="16" max="16" width="8.7109375" style="189"/>
    <col min="17" max="18" width="9.140625" style="189"/>
    <col min="19" max="16384" width="9.140625" style="203"/>
  </cols>
  <sheetData>
    <row r="1" spans="1:18" ht="25.5" customHeight="1">
      <c r="A1" s="411" t="s">
        <v>509</v>
      </c>
      <c r="B1" s="411"/>
      <c r="C1" s="411"/>
      <c r="D1" s="411"/>
      <c r="E1" s="411"/>
      <c r="F1" s="411"/>
      <c r="G1" s="411"/>
      <c r="H1" s="299"/>
    </row>
    <row r="2" spans="1:18" ht="29.25" customHeight="1">
      <c r="A2" s="435" t="s">
        <v>510</v>
      </c>
      <c r="B2" s="435"/>
      <c r="C2" s="435"/>
      <c r="D2" s="435"/>
      <c r="E2" s="435"/>
      <c r="F2" s="435"/>
      <c r="G2" s="435"/>
      <c r="H2" s="303"/>
    </row>
    <row r="3" spans="1:18">
      <c r="A3" s="413" t="s">
        <v>261</v>
      </c>
      <c r="B3" s="413"/>
      <c r="C3" s="413"/>
      <c r="D3" s="413"/>
      <c r="E3" s="413"/>
      <c r="F3" s="413"/>
      <c r="G3" s="413"/>
      <c r="H3" s="300"/>
    </row>
    <row r="4" spans="1:18">
      <c r="A4" s="413"/>
      <c r="B4" s="413"/>
      <c r="C4" s="413"/>
      <c r="D4" s="413"/>
      <c r="E4" s="413"/>
      <c r="F4" s="413"/>
      <c r="G4" s="413"/>
      <c r="H4" s="300"/>
    </row>
    <row r="5" spans="1:18">
      <c r="A5" s="436" t="str">
        <f>'ngay thang'!B12</f>
        <v>Tại ngày 30 tháng 4 năm 2024/ As at 30 April 2024</v>
      </c>
      <c r="B5" s="436"/>
      <c r="C5" s="436"/>
      <c r="D5" s="436"/>
      <c r="E5" s="436"/>
      <c r="F5" s="436"/>
      <c r="G5" s="436"/>
      <c r="H5" s="304"/>
    </row>
    <row r="6" spans="1:18">
      <c r="A6" s="304"/>
      <c r="B6" s="304"/>
      <c r="C6" s="304"/>
      <c r="D6" s="304"/>
      <c r="E6" s="304"/>
      <c r="F6" s="189"/>
      <c r="G6" s="189"/>
      <c r="H6" s="189"/>
    </row>
    <row r="7" spans="1:18" ht="31.5" customHeight="1">
      <c r="A7" s="410" t="s">
        <v>617</v>
      </c>
      <c r="B7" s="410"/>
      <c r="C7" s="410" t="s">
        <v>618</v>
      </c>
      <c r="D7" s="410"/>
      <c r="E7" s="410"/>
      <c r="F7" s="410"/>
      <c r="G7" s="189"/>
      <c r="H7" s="189"/>
    </row>
    <row r="8" spans="1:18" ht="29.25" customHeight="1">
      <c r="A8" s="410" t="s">
        <v>613</v>
      </c>
      <c r="B8" s="410"/>
      <c r="C8" s="410" t="s">
        <v>614</v>
      </c>
      <c r="D8" s="410"/>
      <c r="E8" s="410"/>
      <c r="F8" s="410"/>
      <c r="G8" s="212"/>
      <c r="H8" s="269"/>
    </row>
    <row r="9" spans="1:18" ht="29.25" customHeight="1">
      <c r="A9" s="409" t="s">
        <v>615</v>
      </c>
      <c r="B9" s="409"/>
      <c r="C9" s="409" t="s">
        <v>616</v>
      </c>
      <c r="D9" s="409"/>
      <c r="E9" s="409"/>
      <c r="F9" s="409"/>
      <c r="G9" s="213"/>
      <c r="H9" s="269"/>
    </row>
    <row r="10" spans="1:18" ht="29.25" customHeight="1">
      <c r="A10" s="409" t="s">
        <v>619</v>
      </c>
      <c r="B10" s="409"/>
      <c r="C10" s="409" t="str">
        <f>'ngay thang'!B14</f>
        <v>Ngày 03 tháng 05 năm 2024
03 May 2024</v>
      </c>
      <c r="D10" s="409"/>
      <c r="E10" s="409"/>
      <c r="F10" s="409"/>
      <c r="G10" s="213"/>
      <c r="H10" s="297"/>
    </row>
    <row r="11" spans="1:18" ht="23.25" customHeight="1">
      <c r="A11" s="297"/>
      <c r="B11" s="297"/>
      <c r="C11" s="297"/>
      <c r="D11" s="297"/>
      <c r="E11" s="297"/>
      <c r="F11" s="297"/>
      <c r="G11" s="213"/>
      <c r="H11" s="297"/>
    </row>
    <row r="12" spans="1:18" s="270" customFormat="1" ht="18.75" customHeight="1">
      <c r="A12" s="351" t="s">
        <v>264</v>
      </c>
      <c r="B12" s="200"/>
      <c r="C12" s="200"/>
      <c r="D12" s="200"/>
      <c r="E12" s="200"/>
      <c r="F12" s="200"/>
      <c r="G12" s="200"/>
      <c r="I12" s="189"/>
      <c r="J12" s="189"/>
      <c r="K12" s="189"/>
      <c r="L12" s="189"/>
      <c r="M12" s="189"/>
      <c r="N12" s="189"/>
      <c r="O12" s="189"/>
      <c r="P12" s="189"/>
      <c r="Q12" s="189"/>
      <c r="R12" s="189"/>
    </row>
    <row r="13" spans="1:18" ht="63" customHeight="1">
      <c r="A13" s="224" t="s">
        <v>200</v>
      </c>
      <c r="B13" s="224" t="s">
        <v>201</v>
      </c>
      <c r="C13" s="224" t="s">
        <v>199</v>
      </c>
      <c r="D13" s="224" t="s">
        <v>230</v>
      </c>
      <c r="E13" s="224" t="s">
        <v>202</v>
      </c>
      <c r="F13" s="224" t="s">
        <v>203</v>
      </c>
      <c r="G13" s="259" t="s">
        <v>204</v>
      </c>
      <c r="H13" s="271"/>
    </row>
    <row r="14" spans="1:18" ht="51">
      <c r="A14" s="224" t="s">
        <v>46</v>
      </c>
      <c r="B14" s="352" t="s">
        <v>523</v>
      </c>
      <c r="C14" s="224"/>
      <c r="D14" s="224"/>
      <c r="E14" s="224"/>
      <c r="F14" s="224"/>
      <c r="G14" s="259"/>
      <c r="H14" s="271"/>
    </row>
    <row r="15" spans="1:18" s="219" customFormat="1" ht="51">
      <c r="A15" s="353" t="s">
        <v>56</v>
      </c>
      <c r="B15" s="353" t="s">
        <v>524</v>
      </c>
      <c r="C15" s="353">
        <v>2246</v>
      </c>
      <c r="D15" s="354"/>
      <c r="E15" s="354"/>
      <c r="F15" s="354"/>
      <c r="G15" s="355"/>
      <c r="I15" s="189"/>
      <c r="J15" s="189"/>
      <c r="K15" s="189"/>
      <c r="L15" s="189"/>
      <c r="M15" s="189"/>
      <c r="N15" s="189"/>
      <c r="O15" s="189"/>
      <c r="P15" s="189"/>
      <c r="Q15" s="189"/>
      <c r="R15" s="189"/>
    </row>
    <row r="16" spans="1:18" s="189" customFormat="1">
      <c r="A16" s="316">
        <v>1</v>
      </c>
      <c r="B16" s="356" t="s">
        <v>620</v>
      </c>
      <c r="C16" s="316">
        <v>2246.1</v>
      </c>
      <c r="D16" s="357">
        <v>261850</v>
      </c>
      <c r="E16" s="358">
        <v>26850</v>
      </c>
      <c r="F16" s="359">
        <v>7030672500</v>
      </c>
      <c r="G16" s="360">
        <v>4.3640226148039994E-2</v>
      </c>
      <c r="H16" s="272"/>
      <c r="M16" s="273"/>
      <c r="N16" s="273"/>
      <c r="O16" s="273"/>
      <c r="P16" s="274"/>
    </row>
    <row r="17" spans="1:18" s="189" customFormat="1">
      <c r="A17" s="316">
        <v>2</v>
      </c>
      <c r="B17" s="356" t="s">
        <v>627</v>
      </c>
      <c r="C17" s="316">
        <v>2246.1999999999998</v>
      </c>
      <c r="D17" s="357">
        <v>90000</v>
      </c>
      <c r="E17" s="358">
        <v>49200</v>
      </c>
      <c r="F17" s="359">
        <v>4428000000</v>
      </c>
      <c r="G17" s="360">
        <v>2.7485126264026816E-2</v>
      </c>
      <c r="H17" s="272"/>
      <c r="M17" s="273"/>
      <c r="N17" s="273"/>
      <c r="O17" s="273"/>
      <c r="P17" s="274"/>
    </row>
    <row r="18" spans="1:18" s="189" customFormat="1">
      <c r="A18" s="316">
        <v>3</v>
      </c>
      <c r="B18" s="356" t="s">
        <v>655</v>
      </c>
      <c r="C18" s="316">
        <v>2246.3000000000002</v>
      </c>
      <c r="D18" s="357">
        <v>216000</v>
      </c>
      <c r="E18" s="358">
        <v>32800</v>
      </c>
      <c r="F18" s="359">
        <v>7084800000</v>
      </c>
      <c r="G18" s="360">
        <v>4.3976202022442908E-2</v>
      </c>
      <c r="H18" s="272"/>
      <c r="M18" s="273"/>
      <c r="N18" s="273"/>
      <c r="O18" s="273"/>
      <c r="P18" s="274"/>
    </row>
    <row r="19" spans="1:18" s="189" customFormat="1">
      <c r="A19" s="316">
        <v>4</v>
      </c>
      <c r="B19" s="356" t="s">
        <v>628</v>
      </c>
      <c r="C19" s="316">
        <v>2246.4</v>
      </c>
      <c r="D19" s="357">
        <v>766850</v>
      </c>
      <c r="E19" s="358">
        <v>27050</v>
      </c>
      <c r="F19" s="359">
        <v>20743292500</v>
      </c>
      <c r="G19" s="360">
        <v>0.12875610060843282</v>
      </c>
      <c r="H19" s="272"/>
      <c r="M19" s="273"/>
      <c r="N19" s="273"/>
      <c r="O19" s="273"/>
      <c r="P19" s="274"/>
    </row>
    <row r="20" spans="1:18" s="189" customFormat="1">
      <c r="A20" s="316">
        <v>5</v>
      </c>
      <c r="B20" s="356" t="s">
        <v>629</v>
      </c>
      <c r="C20" s="316">
        <v>2246.5</v>
      </c>
      <c r="D20" s="357">
        <v>781000</v>
      </c>
      <c r="E20" s="358">
        <v>23600</v>
      </c>
      <c r="F20" s="359">
        <v>18431600000</v>
      </c>
      <c r="G20" s="360">
        <v>0.11440714842999924</v>
      </c>
      <c r="H20" s="272"/>
      <c r="M20" s="273"/>
      <c r="N20" s="273"/>
      <c r="O20" s="273"/>
      <c r="P20" s="274"/>
    </row>
    <row r="21" spans="1:18" s="189" customFormat="1">
      <c r="A21" s="316">
        <v>6</v>
      </c>
      <c r="B21" s="356" t="s">
        <v>631</v>
      </c>
      <c r="C21" s="316">
        <v>2246.6</v>
      </c>
      <c r="D21" s="357">
        <v>489000</v>
      </c>
      <c r="E21" s="358">
        <v>13650</v>
      </c>
      <c r="F21" s="359">
        <v>6674850000</v>
      </c>
      <c r="G21" s="360">
        <v>4.1431593279909529E-2</v>
      </c>
      <c r="H21" s="272"/>
      <c r="M21" s="273"/>
      <c r="N21" s="273"/>
      <c r="O21" s="273"/>
      <c r="P21" s="274"/>
    </row>
    <row r="22" spans="1:18" s="189" customFormat="1">
      <c r="A22" s="316">
        <v>7</v>
      </c>
      <c r="B22" s="356" t="s">
        <v>632</v>
      </c>
      <c r="C22" s="316">
        <v>2246.6999999999998</v>
      </c>
      <c r="D22" s="357">
        <v>385000</v>
      </c>
      <c r="E22" s="358">
        <v>17900</v>
      </c>
      <c r="F22" s="359">
        <v>6891500000</v>
      </c>
      <c r="G22" s="360">
        <v>4.2776365774286541E-2</v>
      </c>
      <c r="H22" s="272"/>
      <c r="M22" s="273"/>
      <c r="N22" s="273"/>
      <c r="O22" s="273"/>
      <c r="P22" s="274"/>
    </row>
    <row r="23" spans="1:18" s="189" customFormat="1">
      <c r="A23" s="316">
        <v>8</v>
      </c>
      <c r="B23" s="356" t="s">
        <v>624</v>
      </c>
      <c r="C23" s="316">
        <v>2246.8000000000002</v>
      </c>
      <c r="D23" s="357">
        <v>75107</v>
      </c>
      <c r="E23" s="358">
        <v>91200</v>
      </c>
      <c r="F23" s="359">
        <v>6849758400</v>
      </c>
      <c r="G23" s="360">
        <v>4.2517270664425996E-2</v>
      </c>
      <c r="H23" s="272"/>
      <c r="M23" s="273"/>
      <c r="N23" s="273"/>
      <c r="O23" s="273"/>
      <c r="P23" s="274"/>
    </row>
    <row r="24" spans="1:18" s="189" customFormat="1">
      <c r="A24" s="316">
        <v>9</v>
      </c>
      <c r="B24" s="356" t="s">
        <v>633</v>
      </c>
      <c r="C24" s="361">
        <v>2246.9</v>
      </c>
      <c r="D24" s="357">
        <v>208000</v>
      </c>
      <c r="E24" s="358">
        <v>21100</v>
      </c>
      <c r="F24" s="359">
        <v>4388800000</v>
      </c>
      <c r="G24" s="360">
        <v>2.7241807169729199E-2</v>
      </c>
      <c r="H24" s="272"/>
      <c r="M24" s="273"/>
      <c r="N24" s="273"/>
      <c r="O24" s="273"/>
      <c r="P24" s="274"/>
    </row>
    <row r="25" spans="1:18" s="189" customFormat="1">
      <c r="A25" s="316">
        <v>10</v>
      </c>
      <c r="B25" s="356" t="s">
        <v>630</v>
      </c>
      <c r="C25" s="361" t="s">
        <v>635</v>
      </c>
      <c r="D25" s="357">
        <v>372200</v>
      </c>
      <c r="E25" s="358">
        <v>18550</v>
      </c>
      <c r="F25" s="359">
        <v>6904310000</v>
      </c>
      <c r="G25" s="360">
        <v>4.2855878978315942E-2</v>
      </c>
      <c r="H25" s="272"/>
      <c r="M25" s="273"/>
      <c r="N25" s="273"/>
      <c r="O25" s="273"/>
      <c r="P25" s="274"/>
    </row>
    <row r="26" spans="1:18" s="219" customFormat="1">
      <c r="A26" s="353"/>
      <c r="B26" s="353" t="s">
        <v>621</v>
      </c>
      <c r="C26" s="353">
        <v>2247</v>
      </c>
      <c r="D26" s="354">
        <v>3645007</v>
      </c>
      <c r="E26" s="358"/>
      <c r="F26" s="354">
        <v>89427583400</v>
      </c>
      <c r="G26" s="362">
        <v>0.55508771933960899</v>
      </c>
      <c r="H26" s="272"/>
      <c r="I26" s="189"/>
      <c r="J26" s="189"/>
      <c r="K26" s="189"/>
      <c r="L26" s="189"/>
      <c r="M26" s="273"/>
      <c r="N26" s="273"/>
      <c r="O26" s="273"/>
      <c r="P26" s="274"/>
      <c r="Q26" s="189"/>
      <c r="R26" s="189"/>
    </row>
    <row r="27" spans="1:18" s="219" customFormat="1" ht="63.75">
      <c r="A27" s="353" t="s">
        <v>133</v>
      </c>
      <c r="B27" s="353" t="s">
        <v>525</v>
      </c>
      <c r="C27" s="353">
        <v>2248</v>
      </c>
      <c r="D27" s="354"/>
      <c r="E27" s="354"/>
      <c r="F27" s="354"/>
      <c r="G27" s="362"/>
      <c r="H27" s="272"/>
      <c r="I27" s="189"/>
      <c r="J27" s="189"/>
      <c r="K27" s="189"/>
      <c r="L27" s="189"/>
      <c r="M27" s="189"/>
      <c r="N27" s="189"/>
      <c r="O27" s="273"/>
      <c r="P27" s="274"/>
      <c r="Q27" s="189"/>
      <c r="R27" s="189"/>
    </row>
    <row r="28" spans="1:18" s="189" customFormat="1" ht="25.5">
      <c r="A28" s="316"/>
      <c r="B28" s="316" t="s">
        <v>422</v>
      </c>
      <c r="C28" s="316">
        <v>2249</v>
      </c>
      <c r="D28" s="359"/>
      <c r="E28" s="359"/>
      <c r="F28" s="359"/>
      <c r="G28" s="360"/>
      <c r="O28" s="273"/>
      <c r="P28" s="274"/>
    </row>
    <row r="29" spans="1:18" s="219" customFormat="1" ht="25.5">
      <c r="A29" s="353"/>
      <c r="B29" s="353" t="s">
        <v>656</v>
      </c>
      <c r="C29" s="353">
        <v>2250</v>
      </c>
      <c r="D29" s="354">
        <v>3645007</v>
      </c>
      <c r="E29" s="354"/>
      <c r="F29" s="354">
        <v>89427583400</v>
      </c>
      <c r="G29" s="362">
        <v>0.55508771933960899</v>
      </c>
      <c r="I29" s="189"/>
      <c r="J29" s="189"/>
      <c r="K29" s="189"/>
      <c r="L29" s="189"/>
      <c r="M29" s="189"/>
      <c r="N29" s="189"/>
      <c r="O29" s="273"/>
      <c r="P29" s="274"/>
      <c r="Q29" s="189"/>
      <c r="R29" s="189"/>
    </row>
    <row r="30" spans="1:18" s="219" customFormat="1" ht="25.5">
      <c r="A30" s="353" t="s">
        <v>259</v>
      </c>
      <c r="B30" s="353" t="s">
        <v>657</v>
      </c>
      <c r="C30" s="353">
        <v>2251</v>
      </c>
      <c r="D30" s="354"/>
      <c r="E30" s="354"/>
      <c r="F30" s="354"/>
      <c r="G30" s="362"/>
      <c r="I30" s="189"/>
      <c r="J30" s="189"/>
      <c r="K30" s="189"/>
      <c r="L30" s="189"/>
      <c r="M30" s="189"/>
      <c r="N30" s="189"/>
      <c r="O30" s="273"/>
      <c r="P30" s="274"/>
      <c r="Q30" s="189"/>
      <c r="R30" s="189"/>
    </row>
    <row r="31" spans="1:18" s="219" customFormat="1">
      <c r="A31" s="353"/>
      <c r="B31" s="316"/>
      <c r="C31" s="316">
        <v>2251.1</v>
      </c>
      <c r="D31" s="359"/>
      <c r="E31" s="363"/>
      <c r="F31" s="359"/>
      <c r="G31" s="360"/>
      <c r="I31" s="189"/>
      <c r="J31" s="189"/>
      <c r="K31" s="189"/>
      <c r="L31" s="189"/>
      <c r="M31" s="189"/>
      <c r="N31" s="189"/>
      <c r="O31" s="273"/>
      <c r="P31" s="274"/>
      <c r="Q31" s="189"/>
      <c r="R31" s="189"/>
    </row>
    <row r="32" spans="1:18" s="189" customFormat="1" ht="25.5">
      <c r="A32" s="316"/>
      <c r="B32" s="353" t="s">
        <v>422</v>
      </c>
      <c r="C32" s="316">
        <v>2252</v>
      </c>
      <c r="D32" s="354"/>
      <c r="E32" s="359"/>
      <c r="F32" s="354"/>
      <c r="G32" s="362"/>
      <c r="M32" s="272"/>
      <c r="N32" s="272"/>
      <c r="O32" s="273"/>
      <c r="P32" s="274"/>
    </row>
    <row r="33" spans="1:18" s="219" customFormat="1" ht="25.5">
      <c r="A33" s="353" t="s">
        <v>260</v>
      </c>
      <c r="B33" s="353" t="s">
        <v>658</v>
      </c>
      <c r="C33" s="353">
        <v>2253</v>
      </c>
      <c r="D33" s="354"/>
      <c r="E33" s="354"/>
      <c r="F33" s="354"/>
      <c r="G33" s="362"/>
      <c r="I33" s="189"/>
      <c r="J33" s="189"/>
      <c r="K33" s="189"/>
      <c r="L33" s="189"/>
      <c r="M33" s="189"/>
      <c r="N33" s="189"/>
      <c r="O33" s="273"/>
      <c r="P33" s="274"/>
      <c r="Q33" s="189"/>
      <c r="R33" s="189"/>
    </row>
    <row r="34" spans="1:18" s="189" customFormat="1" ht="25.5">
      <c r="A34" s="316" t="s">
        <v>258</v>
      </c>
      <c r="B34" s="316" t="s">
        <v>659</v>
      </c>
      <c r="C34" s="316">
        <v>2253.1</v>
      </c>
      <c r="D34" s="359"/>
      <c r="E34" s="359"/>
      <c r="F34" s="359"/>
      <c r="G34" s="362"/>
      <c r="O34" s="273"/>
      <c r="P34" s="274"/>
    </row>
    <row r="35" spans="1:18" s="189" customFormat="1" ht="25.5">
      <c r="A35" s="353"/>
      <c r="B35" s="353" t="s">
        <v>422</v>
      </c>
      <c r="C35" s="353">
        <v>2254</v>
      </c>
      <c r="D35" s="354"/>
      <c r="E35" s="354"/>
      <c r="F35" s="354"/>
      <c r="G35" s="362"/>
      <c r="O35" s="273"/>
      <c r="P35" s="274"/>
    </row>
    <row r="36" spans="1:18" s="219" customFormat="1" ht="25.5">
      <c r="A36" s="353"/>
      <c r="B36" s="353" t="s">
        <v>660</v>
      </c>
      <c r="C36" s="353">
        <v>2255</v>
      </c>
      <c r="D36" s="354"/>
      <c r="E36" s="354"/>
      <c r="F36" s="354">
        <v>89427583400</v>
      </c>
      <c r="G36" s="362">
        <v>0.55508771933960899</v>
      </c>
      <c r="I36" s="189"/>
      <c r="J36" s="189"/>
      <c r="K36" s="189"/>
      <c r="L36" s="189"/>
      <c r="M36" s="272"/>
      <c r="N36" s="272"/>
      <c r="O36" s="273"/>
      <c r="P36" s="274"/>
      <c r="Q36" s="189"/>
      <c r="R36" s="189"/>
    </row>
    <row r="37" spans="1:18" s="219" customFormat="1" ht="25.5">
      <c r="A37" s="353" t="s">
        <v>67</v>
      </c>
      <c r="B37" s="353" t="s">
        <v>377</v>
      </c>
      <c r="C37" s="353">
        <v>2256</v>
      </c>
      <c r="D37" s="354"/>
      <c r="E37" s="354"/>
      <c r="F37" s="354"/>
      <c r="G37" s="362"/>
      <c r="I37" s="189"/>
      <c r="J37" s="189"/>
      <c r="K37" s="189"/>
      <c r="L37" s="189"/>
      <c r="M37" s="189"/>
      <c r="N37" s="189"/>
      <c r="O37" s="273"/>
      <c r="P37" s="274"/>
      <c r="Q37" s="189"/>
      <c r="R37" s="189"/>
    </row>
    <row r="38" spans="1:18" s="189" customFormat="1" ht="25.5">
      <c r="A38" s="316">
        <v>1</v>
      </c>
      <c r="B38" s="316" t="s">
        <v>417</v>
      </c>
      <c r="C38" s="316">
        <v>2256.1</v>
      </c>
      <c r="D38" s="359" t="s">
        <v>432</v>
      </c>
      <c r="E38" s="359" t="s">
        <v>432</v>
      </c>
      <c r="F38" s="359"/>
      <c r="G38" s="360"/>
      <c r="O38" s="273"/>
      <c r="P38" s="274"/>
    </row>
    <row r="39" spans="1:18" s="189" customFormat="1" ht="25.5">
      <c r="A39" s="316">
        <v>2</v>
      </c>
      <c r="B39" s="316" t="s">
        <v>445</v>
      </c>
      <c r="C39" s="316">
        <v>2256.1999999999998</v>
      </c>
      <c r="D39" s="359" t="s">
        <v>432</v>
      </c>
      <c r="E39" s="359" t="s">
        <v>432</v>
      </c>
      <c r="F39" s="359"/>
      <c r="G39" s="360"/>
      <c r="O39" s="273"/>
      <c r="P39" s="274"/>
    </row>
    <row r="40" spans="1:18" s="189" customFormat="1" ht="25.5">
      <c r="A40" s="316">
        <v>3</v>
      </c>
      <c r="B40" s="316" t="s">
        <v>418</v>
      </c>
      <c r="C40" s="316">
        <v>2256.3000000000002</v>
      </c>
      <c r="D40" s="359" t="s">
        <v>432</v>
      </c>
      <c r="E40" s="359" t="s">
        <v>432</v>
      </c>
      <c r="F40" s="359">
        <v>135200000</v>
      </c>
      <c r="G40" s="360">
        <v>8.3920259053668145E-4</v>
      </c>
      <c r="O40" s="273"/>
      <c r="P40" s="274"/>
    </row>
    <row r="41" spans="1:18" s="189" customFormat="1" ht="25.5">
      <c r="A41" s="316">
        <v>4</v>
      </c>
      <c r="B41" s="316" t="s">
        <v>526</v>
      </c>
      <c r="C41" s="316">
        <v>2256.4</v>
      </c>
      <c r="D41" s="359" t="s">
        <v>432</v>
      </c>
      <c r="E41" s="359" t="s">
        <v>432</v>
      </c>
      <c r="F41" s="359"/>
      <c r="G41" s="360"/>
      <c r="O41" s="273"/>
      <c r="P41" s="274"/>
    </row>
    <row r="42" spans="1:18" s="189" customFormat="1" ht="38.25">
      <c r="A42" s="316">
        <v>5</v>
      </c>
      <c r="B42" s="316" t="s">
        <v>419</v>
      </c>
      <c r="C42" s="316">
        <v>2256.5</v>
      </c>
      <c r="D42" s="359" t="s">
        <v>432</v>
      </c>
      <c r="E42" s="359" t="s">
        <v>432</v>
      </c>
      <c r="F42" s="359">
        <v>12162650000</v>
      </c>
      <c r="G42" s="360">
        <v>7.5495025057625509E-2</v>
      </c>
      <c r="O42" s="273"/>
      <c r="P42" s="274"/>
    </row>
    <row r="43" spans="1:18" s="189" customFormat="1" ht="25.5">
      <c r="A43" s="316">
        <v>6</v>
      </c>
      <c r="B43" s="316" t="s">
        <v>420</v>
      </c>
      <c r="C43" s="316">
        <v>2256.6</v>
      </c>
      <c r="D43" s="359" t="s">
        <v>432</v>
      </c>
      <c r="E43" s="359" t="s">
        <v>432</v>
      </c>
      <c r="F43" s="359"/>
      <c r="G43" s="362"/>
      <c r="O43" s="273"/>
      <c r="P43" s="274"/>
    </row>
    <row r="44" spans="1:18" s="189" customFormat="1" ht="38.25">
      <c r="A44" s="316">
        <v>7</v>
      </c>
      <c r="B44" s="316" t="s">
        <v>622</v>
      </c>
      <c r="C44" s="316">
        <v>2256.6999999999998</v>
      </c>
      <c r="D44" s="359" t="s">
        <v>432</v>
      </c>
      <c r="E44" s="359" t="s">
        <v>432</v>
      </c>
      <c r="F44" s="359"/>
      <c r="G44" s="360"/>
      <c r="O44" s="273"/>
      <c r="P44" s="274"/>
    </row>
    <row r="45" spans="1:18" s="219" customFormat="1" ht="25.5">
      <c r="A45" s="353"/>
      <c r="B45" s="353" t="s">
        <v>422</v>
      </c>
      <c r="C45" s="353">
        <v>2257</v>
      </c>
      <c r="D45" s="354" t="s">
        <v>432</v>
      </c>
      <c r="E45" s="354" t="s">
        <v>432</v>
      </c>
      <c r="F45" s="364">
        <v>12297850000</v>
      </c>
      <c r="G45" s="362">
        <v>7.6334227648162195E-2</v>
      </c>
      <c r="I45" s="189"/>
      <c r="J45" s="189"/>
      <c r="K45" s="189"/>
      <c r="L45" s="189"/>
      <c r="M45" s="189"/>
      <c r="N45" s="189"/>
      <c r="O45" s="273"/>
      <c r="P45" s="274"/>
      <c r="Q45" s="189"/>
      <c r="R45" s="189"/>
    </row>
    <row r="46" spans="1:18" s="219" customFormat="1" ht="25.5">
      <c r="A46" s="353" t="s">
        <v>142</v>
      </c>
      <c r="B46" s="353" t="s">
        <v>423</v>
      </c>
      <c r="C46" s="353">
        <v>2258</v>
      </c>
      <c r="D46" s="354" t="s">
        <v>432</v>
      </c>
      <c r="E46" s="354" t="s">
        <v>432</v>
      </c>
      <c r="F46" s="364"/>
      <c r="G46" s="360"/>
      <c r="I46" s="189"/>
      <c r="J46" s="189"/>
      <c r="K46" s="189"/>
      <c r="L46" s="189"/>
      <c r="M46" s="189"/>
      <c r="N46" s="189"/>
      <c r="O46" s="273"/>
      <c r="P46" s="274"/>
      <c r="Q46" s="189"/>
      <c r="R46" s="189"/>
    </row>
    <row r="47" spans="1:18" s="189" customFormat="1" ht="25.5">
      <c r="A47" s="316">
        <v>1</v>
      </c>
      <c r="B47" s="316" t="s">
        <v>366</v>
      </c>
      <c r="C47" s="316">
        <v>2259</v>
      </c>
      <c r="D47" s="359" t="s">
        <v>432</v>
      </c>
      <c r="E47" s="359" t="s">
        <v>432</v>
      </c>
      <c r="F47" s="365">
        <v>59379884344</v>
      </c>
      <c r="G47" s="366">
        <v>0.36857805301222879</v>
      </c>
      <c r="I47" s="272"/>
      <c r="J47" s="272"/>
      <c r="O47" s="273"/>
      <c r="P47" s="274"/>
    </row>
    <row r="48" spans="1:18" s="189" customFormat="1" ht="25.5">
      <c r="A48" s="316">
        <v>1.1000000000000001</v>
      </c>
      <c r="B48" s="316" t="s">
        <v>508</v>
      </c>
      <c r="C48" s="316">
        <v>2259.1</v>
      </c>
      <c r="D48" s="359"/>
      <c r="E48" s="359"/>
      <c r="F48" s="365">
        <v>57027742808</v>
      </c>
      <c r="G48" s="360">
        <v>0.35397802882347046</v>
      </c>
      <c r="J48" s="272"/>
      <c r="O48" s="273"/>
      <c r="P48" s="274"/>
    </row>
    <row r="49" spans="1:18" s="189" customFormat="1" ht="25.5">
      <c r="A49" s="316">
        <v>1.2</v>
      </c>
      <c r="B49" s="316" t="s">
        <v>424</v>
      </c>
      <c r="C49" s="316">
        <v>2259.1999999999998</v>
      </c>
      <c r="D49" s="359" t="s">
        <v>432</v>
      </c>
      <c r="E49" s="359" t="s">
        <v>432</v>
      </c>
      <c r="F49" s="365">
        <v>2352141536</v>
      </c>
      <c r="G49" s="360">
        <v>1.4600024188758351E-2</v>
      </c>
      <c r="J49" s="275"/>
      <c r="O49" s="273"/>
      <c r="P49" s="274"/>
    </row>
    <row r="50" spans="1:18" s="189" customFormat="1" ht="38.25">
      <c r="A50" s="316">
        <v>1.3</v>
      </c>
      <c r="B50" s="316" t="s">
        <v>448</v>
      </c>
      <c r="C50" s="316">
        <v>2259.3000000000002</v>
      </c>
      <c r="D50" s="359"/>
      <c r="E50" s="359"/>
      <c r="F50" s="365"/>
      <c r="G50" s="360">
        <v>0</v>
      </c>
      <c r="O50" s="273"/>
      <c r="P50" s="274"/>
    </row>
    <row r="51" spans="1:18" s="189" customFormat="1" ht="38.25">
      <c r="A51" s="316">
        <v>1.4</v>
      </c>
      <c r="B51" s="316" t="s">
        <v>661</v>
      </c>
      <c r="C51" s="316">
        <v>2259.4</v>
      </c>
      <c r="D51" s="359"/>
      <c r="E51" s="359"/>
      <c r="F51" s="365"/>
      <c r="G51" s="360"/>
      <c r="O51" s="273"/>
      <c r="P51" s="274"/>
    </row>
    <row r="52" spans="1:18" s="189" customFormat="1" ht="25.5">
      <c r="A52" s="316">
        <v>2</v>
      </c>
      <c r="B52" s="316" t="s">
        <v>421</v>
      </c>
      <c r="C52" s="316">
        <v>2260</v>
      </c>
      <c r="D52" s="359" t="s">
        <v>432</v>
      </c>
      <c r="E52" s="359" t="s">
        <v>432</v>
      </c>
      <c r="F52" s="365"/>
      <c r="G52" s="360"/>
      <c r="O52" s="273"/>
      <c r="P52" s="274"/>
    </row>
    <row r="53" spans="1:18" s="189" customFormat="1" ht="25.5">
      <c r="A53" s="316">
        <v>3</v>
      </c>
      <c r="B53" s="316" t="s">
        <v>425</v>
      </c>
      <c r="C53" s="316">
        <v>2261</v>
      </c>
      <c r="D53" s="359" t="s">
        <v>432</v>
      </c>
      <c r="E53" s="359" t="s">
        <v>432</v>
      </c>
      <c r="F53" s="365"/>
      <c r="G53" s="360"/>
      <c r="O53" s="273"/>
      <c r="P53" s="274"/>
    </row>
    <row r="54" spans="1:18" s="189" customFormat="1" ht="25.5">
      <c r="A54" s="316">
        <v>4</v>
      </c>
      <c r="B54" s="316" t="s">
        <v>422</v>
      </c>
      <c r="C54" s="316">
        <v>2262</v>
      </c>
      <c r="D54" s="359"/>
      <c r="E54" s="359"/>
      <c r="F54" s="364">
        <v>59379884344</v>
      </c>
      <c r="G54" s="362">
        <v>0.36857805301222879</v>
      </c>
      <c r="O54" s="273"/>
      <c r="P54" s="274"/>
    </row>
    <row r="55" spans="1:18" s="219" customFormat="1" ht="25.5">
      <c r="A55" s="353" t="s">
        <v>145</v>
      </c>
      <c r="B55" s="353" t="s">
        <v>426</v>
      </c>
      <c r="C55" s="353">
        <v>2263</v>
      </c>
      <c r="D55" s="354"/>
      <c r="E55" s="354"/>
      <c r="F55" s="364">
        <v>161105317744</v>
      </c>
      <c r="G55" s="362">
        <v>1</v>
      </c>
      <c r="I55" s="189"/>
      <c r="J55" s="189"/>
      <c r="K55" s="189"/>
      <c r="L55" s="189"/>
      <c r="M55" s="189"/>
      <c r="N55" s="189"/>
      <c r="O55" s="273"/>
      <c r="P55" s="274"/>
      <c r="Q55" s="189"/>
      <c r="R55" s="189"/>
    </row>
    <row r="56" spans="1:18" s="219" customFormat="1">
      <c r="A56" s="298"/>
      <c r="B56" s="298"/>
      <c r="C56" s="298"/>
      <c r="D56" s="276"/>
      <c r="E56" s="276"/>
      <c r="F56" s="277"/>
      <c r="G56" s="278"/>
      <c r="I56" s="189"/>
      <c r="J56" s="189"/>
      <c r="K56" s="189"/>
      <c r="L56" s="189"/>
      <c r="M56" s="189"/>
      <c r="N56" s="189"/>
      <c r="O56" s="273"/>
      <c r="P56" s="274"/>
      <c r="Q56" s="189"/>
      <c r="R56" s="189"/>
    </row>
    <row r="58" spans="1:18">
      <c r="A58" s="219" t="s">
        <v>625</v>
      </c>
      <c r="B58" s="189"/>
      <c r="C58" s="208"/>
      <c r="E58" s="220" t="s">
        <v>626</v>
      </c>
      <c r="F58" s="207"/>
      <c r="G58" s="189"/>
      <c r="H58" s="189"/>
    </row>
    <row r="59" spans="1:18">
      <c r="A59" s="279" t="s">
        <v>176</v>
      </c>
      <c r="B59" s="189"/>
      <c r="C59" s="208"/>
      <c r="E59" s="280" t="s">
        <v>177</v>
      </c>
      <c r="F59" s="280"/>
      <c r="G59" s="189"/>
      <c r="H59" s="189"/>
    </row>
    <row r="60" spans="1:18">
      <c r="A60" s="189"/>
      <c r="B60" s="189"/>
      <c r="C60" s="208"/>
      <c r="E60" s="208"/>
      <c r="F60" s="208"/>
      <c r="G60" s="189"/>
      <c r="H60" s="189"/>
    </row>
    <row r="61" spans="1:18">
      <c r="A61" s="189"/>
      <c r="B61" s="189"/>
      <c r="C61" s="208"/>
      <c r="E61" s="208"/>
      <c r="F61" s="208"/>
      <c r="G61" s="189"/>
      <c r="H61" s="189"/>
    </row>
    <row r="62" spans="1:18">
      <c r="A62" s="189"/>
      <c r="B62" s="189"/>
      <c r="C62" s="208"/>
      <c r="E62" s="208"/>
      <c r="F62" s="208"/>
      <c r="G62" s="189"/>
      <c r="H62" s="189"/>
    </row>
    <row r="63" spans="1:18">
      <c r="A63" s="189"/>
      <c r="B63" s="189"/>
      <c r="C63" s="208"/>
      <c r="E63" s="208"/>
      <c r="F63" s="208"/>
      <c r="G63" s="189"/>
      <c r="H63" s="189"/>
    </row>
    <row r="64" spans="1:18">
      <c r="A64" s="189"/>
      <c r="B64" s="189"/>
      <c r="C64" s="208"/>
      <c r="E64" s="208"/>
      <c r="F64" s="208"/>
      <c r="G64" s="189"/>
      <c r="H64" s="189"/>
    </row>
    <row r="65" spans="1:8">
      <c r="A65" s="189"/>
      <c r="B65" s="189"/>
      <c r="C65" s="208"/>
      <c r="E65" s="208"/>
      <c r="F65" s="208"/>
      <c r="G65" s="189"/>
      <c r="H65" s="189"/>
    </row>
    <row r="66" spans="1:8">
      <c r="A66" s="189"/>
      <c r="B66" s="189"/>
      <c r="C66" s="208"/>
      <c r="E66" s="208"/>
      <c r="F66" s="208"/>
      <c r="G66" s="189"/>
      <c r="H66" s="189"/>
    </row>
    <row r="67" spans="1:8">
      <c r="A67" s="222"/>
      <c r="B67" s="222"/>
      <c r="C67" s="209"/>
      <c r="E67" s="209"/>
      <c r="F67" s="209"/>
      <c r="G67" s="222"/>
      <c r="H67" s="189"/>
    </row>
    <row r="68" spans="1:8">
      <c r="A68" s="219" t="s">
        <v>236</v>
      </c>
      <c r="B68" s="189"/>
      <c r="C68" s="208"/>
      <c r="E68" s="207" t="s">
        <v>447</v>
      </c>
      <c r="F68" s="207"/>
      <c r="G68" s="189"/>
      <c r="H68" s="189"/>
    </row>
    <row r="69" spans="1:8">
      <c r="A69" s="219" t="s">
        <v>599</v>
      </c>
      <c r="B69" s="189"/>
      <c r="C69" s="208"/>
      <c r="E69" s="207"/>
      <c r="F69" s="207"/>
      <c r="G69" s="189"/>
      <c r="H69" s="189"/>
    </row>
    <row r="70" spans="1:8">
      <c r="A70" s="189" t="s">
        <v>237</v>
      </c>
      <c r="B70" s="189"/>
      <c r="C70" s="208"/>
      <c r="E70" s="208"/>
      <c r="F70" s="208"/>
      <c r="G70" s="189"/>
      <c r="H70" s="18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7" zoomScaleNormal="100" zoomScaleSheetLayoutView="100" workbookViewId="0">
      <selection activeCell="E13" sqref="E13:F20"/>
    </sheetView>
  </sheetViews>
  <sheetFormatPr defaultColWidth="9.140625" defaultRowHeight="12.75"/>
  <cols>
    <col min="1" max="1" width="7.42578125" style="391" customWidth="1"/>
    <col min="2" max="2" width="5.28515625" style="391" customWidth="1"/>
    <col min="3" max="3" width="52.5703125" style="367" customWidth="1"/>
    <col min="4" max="4" width="11.7109375" style="367" customWidth="1"/>
    <col min="5" max="5" width="28.42578125" style="370" customWidth="1"/>
    <col min="6" max="6" width="29.85546875" style="370" customWidth="1"/>
    <col min="7" max="7" width="5.140625" style="367" customWidth="1"/>
    <col min="8" max="8" width="15.28515625" style="367" customWidth="1"/>
    <col min="9" max="9" width="12.7109375" style="367" bestFit="1" customWidth="1"/>
    <col min="10" max="10" width="15.7109375" style="367" hidden="1" customWidth="1"/>
    <col min="11" max="11" width="15.42578125" style="367" hidden="1" customWidth="1"/>
    <col min="12" max="12" width="9.140625" style="367"/>
    <col min="13" max="13" width="15" style="367" bestFit="1" customWidth="1"/>
    <col min="14" max="16384" width="9.140625" style="367"/>
  </cols>
  <sheetData>
    <row r="1" spans="1:13">
      <c r="A1" s="437" t="s">
        <v>569</v>
      </c>
      <c r="B1" s="437"/>
      <c r="C1" s="437"/>
      <c r="D1" s="437"/>
      <c r="E1" s="437"/>
      <c r="F1" s="437"/>
    </row>
    <row r="2" spans="1:13">
      <c r="A2" s="438" t="s">
        <v>570</v>
      </c>
      <c r="B2" s="438"/>
      <c r="C2" s="438"/>
      <c r="D2" s="438"/>
      <c r="E2" s="438"/>
      <c r="F2" s="438"/>
    </row>
    <row r="3" spans="1:13">
      <c r="A3" s="439" t="s">
        <v>571</v>
      </c>
      <c r="B3" s="439"/>
      <c r="C3" s="439"/>
      <c r="D3" s="439"/>
      <c r="E3" s="439"/>
      <c r="F3" s="439"/>
      <c r="G3" s="439"/>
      <c r="H3" s="64"/>
    </row>
    <row r="4" spans="1:13">
      <c r="A4" s="439"/>
      <c r="B4" s="439"/>
      <c r="C4" s="439"/>
      <c r="D4" s="439"/>
      <c r="E4" s="439"/>
      <c r="F4" s="439"/>
      <c r="G4" s="439"/>
      <c r="H4" s="64"/>
    </row>
    <row r="5" spans="1:13">
      <c r="A5" s="440" t="str">
        <f>'ngay thang'!B10</f>
        <v>Tháng 04 năm 2024/April 2024</v>
      </c>
      <c r="B5" s="440"/>
      <c r="C5" s="440"/>
      <c r="D5" s="440"/>
      <c r="E5" s="440"/>
      <c r="F5" s="440"/>
      <c r="G5" s="440"/>
      <c r="H5" s="368"/>
    </row>
    <row r="6" spans="1:13">
      <c r="A6" s="368"/>
      <c r="B6" s="368"/>
      <c r="C6" s="368"/>
      <c r="D6" s="368"/>
      <c r="E6" s="369"/>
    </row>
    <row r="7" spans="1:13" ht="27.75" customHeight="1">
      <c r="A7" s="371"/>
      <c r="B7" s="441" t="s">
        <v>244</v>
      </c>
      <c r="C7" s="441"/>
      <c r="D7" s="441" t="s">
        <v>612</v>
      </c>
      <c r="E7" s="441"/>
      <c r="F7" s="441"/>
      <c r="G7" s="371"/>
      <c r="H7" s="372"/>
    </row>
    <row r="8" spans="1:13" ht="27.75" customHeight="1">
      <c r="A8" s="371"/>
      <c r="B8" s="441" t="s">
        <v>242</v>
      </c>
      <c r="C8" s="441"/>
      <c r="D8" s="441" t="s">
        <v>446</v>
      </c>
      <c r="E8" s="441"/>
      <c r="F8" s="441"/>
      <c r="G8" s="441"/>
      <c r="H8" s="372"/>
    </row>
    <row r="9" spans="1:13" ht="27.75" customHeight="1">
      <c r="A9" s="373"/>
      <c r="B9" s="446" t="s">
        <v>241</v>
      </c>
      <c r="C9" s="446"/>
      <c r="D9" s="446" t="s">
        <v>243</v>
      </c>
      <c r="E9" s="446"/>
      <c r="F9" s="446"/>
      <c r="G9" s="373"/>
      <c r="H9" s="374"/>
    </row>
    <row r="10" spans="1:13" ht="27.75" customHeight="1">
      <c r="A10" s="373"/>
      <c r="B10" s="446" t="s">
        <v>245</v>
      </c>
      <c r="C10" s="446"/>
      <c r="D10" s="446" t="str">
        <f>'ngay thang'!B14</f>
        <v>Ngày 03 tháng 05 năm 2024
03 May 2024</v>
      </c>
      <c r="E10" s="446"/>
      <c r="F10" s="446"/>
      <c r="G10" s="373"/>
      <c r="H10" s="374"/>
    </row>
    <row r="12" spans="1:13" ht="25.5">
      <c r="A12" s="442" t="s">
        <v>197</v>
      </c>
      <c r="B12" s="442"/>
      <c r="C12" s="375" t="s">
        <v>572</v>
      </c>
      <c r="D12" s="375" t="s">
        <v>174</v>
      </c>
      <c r="E12" s="375" t="s">
        <v>285</v>
      </c>
      <c r="F12" s="375" t="s">
        <v>286</v>
      </c>
    </row>
    <row r="13" spans="1:13" ht="25.5">
      <c r="A13" s="236" t="s">
        <v>46</v>
      </c>
      <c r="B13" s="236"/>
      <c r="C13" s="376" t="s">
        <v>573</v>
      </c>
      <c r="D13" s="235" t="s">
        <v>574</v>
      </c>
      <c r="E13" s="377">
        <v>150824701657</v>
      </c>
      <c r="F13" s="377">
        <v>116338365454</v>
      </c>
      <c r="I13" s="378"/>
      <c r="J13" s="378"/>
      <c r="K13" s="378"/>
      <c r="L13" s="378"/>
      <c r="M13" s="378"/>
    </row>
    <row r="14" spans="1:13" ht="38.25">
      <c r="A14" s="236" t="s">
        <v>56</v>
      </c>
      <c r="B14" s="236"/>
      <c r="C14" s="376" t="s">
        <v>575</v>
      </c>
      <c r="D14" s="235" t="s">
        <v>576</v>
      </c>
      <c r="E14" s="377">
        <v>-9339484615</v>
      </c>
      <c r="F14" s="377">
        <v>3208747297</v>
      </c>
      <c r="I14" s="378"/>
      <c r="J14" s="378"/>
      <c r="K14" s="378"/>
      <c r="L14" s="378"/>
      <c r="M14" s="378"/>
    </row>
    <row r="15" spans="1:13" ht="51">
      <c r="A15" s="443"/>
      <c r="B15" s="235" t="s">
        <v>110</v>
      </c>
      <c r="C15" s="379" t="s">
        <v>577</v>
      </c>
      <c r="D15" s="235" t="s">
        <v>578</v>
      </c>
      <c r="E15" s="380">
        <v>-9339484615</v>
      </c>
      <c r="F15" s="380">
        <v>3208747297</v>
      </c>
      <c r="I15" s="378"/>
      <c r="J15" s="378"/>
      <c r="K15" s="378"/>
      <c r="L15" s="378"/>
      <c r="M15" s="378"/>
    </row>
    <row r="16" spans="1:13" ht="51">
      <c r="A16" s="444"/>
      <c r="B16" s="235" t="s">
        <v>112</v>
      </c>
      <c r="C16" s="379" t="s">
        <v>579</v>
      </c>
      <c r="D16" s="235" t="s">
        <v>580</v>
      </c>
      <c r="E16" s="380"/>
      <c r="F16" s="380"/>
      <c r="I16" s="378"/>
      <c r="J16" s="378"/>
      <c r="K16" s="378"/>
      <c r="L16" s="378"/>
      <c r="M16" s="378"/>
    </row>
    <row r="17" spans="1:13" ht="51">
      <c r="A17" s="236" t="s">
        <v>133</v>
      </c>
      <c r="B17" s="236"/>
      <c r="C17" s="376" t="s">
        <v>581</v>
      </c>
      <c r="D17" s="236" t="s">
        <v>582</v>
      </c>
      <c r="E17" s="377">
        <v>18513609195</v>
      </c>
      <c r="F17" s="377">
        <v>31277588906</v>
      </c>
      <c r="H17" s="378"/>
      <c r="I17" s="378"/>
      <c r="J17" s="378"/>
      <c r="K17" s="378"/>
      <c r="L17" s="378"/>
      <c r="M17" s="378"/>
    </row>
    <row r="18" spans="1:13" ht="25.5">
      <c r="A18" s="443"/>
      <c r="B18" s="235" t="s">
        <v>583</v>
      </c>
      <c r="C18" s="379" t="s">
        <v>584</v>
      </c>
      <c r="D18" s="235" t="s">
        <v>585</v>
      </c>
      <c r="E18" s="380">
        <v>48529194985</v>
      </c>
      <c r="F18" s="380">
        <v>37557494020</v>
      </c>
      <c r="H18" s="378"/>
      <c r="I18" s="378"/>
      <c r="J18" s="378"/>
      <c r="K18" s="378"/>
      <c r="L18" s="378"/>
      <c r="M18" s="378"/>
    </row>
    <row r="19" spans="1:13" ht="25.5">
      <c r="A19" s="445"/>
      <c r="B19" s="235" t="s">
        <v>586</v>
      </c>
      <c r="C19" s="379" t="s">
        <v>587</v>
      </c>
      <c r="D19" s="235" t="s">
        <v>588</v>
      </c>
      <c r="E19" s="380">
        <v>30015585790</v>
      </c>
      <c r="F19" s="380">
        <v>6279905114</v>
      </c>
      <c r="H19" s="378"/>
      <c r="I19" s="378"/>
      <c r="J19" s="378"/>
      <c r="K19" s="378"/>
      <c r="L19" s="378"/>
      <c r="M19" s="378"/>
    </row>
    <row r="20" spans="1:13" s="382" customFormat="1" ht="25.5">
      <c r="A20" s="236" t="s">
        <v>135</v>
      </c>
      <c r="B20" s="236"/>
      <c r="C20" s="381" t="s">
        <v>601</v>
      </c>
      <c r="D20" s="236" t="s">
        <v>589</v>
      </c>
      <c r="E20" s="377">
        <v>159998826237</v>
      </c>
      <c r="F20" s="377">
        <v>150824701657</v>
      </c>
      <c r="H20" s="383"/>
      <c r="I20" s="378"/>
      <c r="J20" s="378"/>
      <c r="K20" s="378"/>
      <c r="L20" s="378"/>
      <c r="M20" s="378"/>
    </row>
    <row r="21" spans="1:13">
      <c r="A21" s="384"/>
      <c r="B21" s="384"/>
      <c r="C21" s="385"/>
      <c r="D21" s="384"/>
      <c r="E21" s="386"/>
      <c r="F21" s="386"/>
    </row>
    <row r="23" spans="1:13">
      <c r="A23" s="19" t="s">
        <v>625</v>
      </c>
      <c r="B23" s="367"/>
      <c r="C23" s="27"/>
      <c r="E23" s="220" t="s">
        <v>626</v>
      </c>
    </row>
    <row r="24" spans="1:13">
      <c r="A24" s="387" t="s">
        <v>176</v>
      </c>
      <c r="B24" s="367"/>
      <c r="C24" s="27"/>
      <c r="E24" s="289" t="s">
        <v>177</v>
      </c>
    </row>
    <row r="25" spans="1:13">
      <c r="A25" s="367"/>
      <c r="B25" s="367"/>
      <c r="C25" s="27"/>
      <c r="E25" s="199"/>
    </row>
    <row r="26" spans="1:13">
      <c r="A26" s="367"/>
      <c r="B26" s="367"/>
      <c r="C26" s="27"/>
      <c r="E26" s="199"/>
    </row>
    <row r="27" spans="1:13">
      <c r="A27" s="367"/>
      <c r="B27" s="367"/>
      <c r="C27" s="27"/>
      <c r="E27" s="199"/>
    </row>
    <row r="28" spans="1:13">
      <c r="A28" s="367"/>
      <c r="B28" s="367"/>
      <c r="C28" s="27"/>
      <c r="E28" s="199"/>
    </row>
    <row r="29" spans="1:13">
      <c r="A29" s="367"/>
      <c r="B29" s="367"/>
      <c r="C29" s="27"/>
      <c r="E29" s="199"/>
    </row>
    <row r="30" spans="1:13">
      <c r="A30" s="367"/>
      <c r="B30" s="367"/>
      <c r="C30" s="27"/>
      <c r="E30" s="199"/>
    </row>
    <row r="31" spans="1:13">
      <c r="A31" s="367"/>
      <c r="B31" s="367"/>
      <c r="C31" s="27"/>
      <c r="E31" s="199"/>
    </row>
    <row r="32" spans="1:13">
      <c r="A32" s="388"/>
      <c r="B32" s="388"/>
      <c r="C32" s="23"/>
      <c r="E32" s="205"/>
      <c r="F32" s="389"/>
    </row>
    <row r="33" spans="1:5">
      <c r="A33" s="390" t="s">
        <v>236</v>
      </c>
      <c r="B33" s="367"/>
      <c r="C33" s="27"/>
      <c r="E33" s="246" t="s">
        <v>447</v>
      </c>
    </row>
    <row r="34" spans="1:5">
      <c r="A34" s="390" t="s">
        <v>599</v>
      </c>
      <c r="B34" s="367"/>
      <c r="C34" s="27"/>
      <c r="E34" s="246"/>
    </row>
    <row r="35" spans="1:5">
      <c r="A35" s="367" t="s">
        <v>237</v>
      </c>
      <c r="B35" s="367"/>
      <c r="C35" s="27"/>
      <c r="E35" s="245"/>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A31" zoomScaleNormal="100" zoomScaleSheetLayoutView="100" workbookViewId="0">
      <selection activeCell="D15" sqref="D15:E41"/>
    </sheetView>
  </sheetViews>
  <sheetFormatPr defaultColWidth="9.140625" defaultRowHeight="12.75"/>
  <cols>
    <col min="1" max="1" width="9.140625" style="26"/>
    <col min="2" max="2" width="59.42578125" style="26" customWidth="1"/>
    <col min="3" max="3" width="12.85546875" style="26" customWidth="1"/>
    <col min="4" max="4" width="28.85546875" style="204" customWidth="1"/>
    <col min="5" max="5" width="29.5703125" style="204" customWidth="1"/>
    <col min="6" max="6" width="4" style="26" customWidth="1"/>
    <col min="7" max="7" width="14.5703125" style="197" bestFit="1" customWidth="1"/>
    <col min="8" max="16384" width="9.140625" style="26"/>
  </cols>
  <sheetData>
    <row r="1" spans="1:7" ht="23.25" customHeight="1">
      <c r="A1" s="431" t="s">
        <v>509</v>
      </c>
      <c r="B1" s="431"/>
      <c r="C1" s="431"/>
      <c r="D1" s="431"/>
      <c r="E1" s="431"/>
      <c r="F1" s="431"/>
    </row>
    <row r="2" spans="1:7" ht="27" customHeight="1">
      <c r="A2" s="447" t="s">
        <v>510</v>
      </c>
      <c r="B2" s="447"/>
      <c r="C2" s="447"/>
      <c r="D2" s="447"/>
      <c r="E2" s="447"/>
      <c r="F2" s="447"/>
    </row>
    <row r="3" spans="1:7" ht="15" customHeight="1">
      <c r="A3" s="430" t="s">
        <v>261</v>
      </c>
      <c r="B3" s="430"/>
      <c r="C3" s="430"/>
      <c r="D3" s="430"/>
      <c r="E3" s="430"/>
      <c r="F3" s="430"/>
    </row>
    <row r="4" spans="1:7">
      <c r="A4" s="430"/>
      <c r="B4" s="430"/>
      <c r="C4" s="430"/>
      <c r="D4" s="430"/>
      <c r="E4" s="430"/>
      <c r="F4" s="430"/>
    </row>
    <row r="5" spans="1:7">
      <c r="A5" s="434" t="str">
        <f>'ngay thang'!B10</f>
        <v>Tháng 04 năm 2024/April 2024</v>
      </c>
      <c r="B5" s="434"/>
      <c r="C5" s="434"/>
      <c r="D5" s="434"/>
      <c r="E5" s="434"/>
      <c r="F5" s="434"/>
    </row>
    <row r="6" spans="1:7">
      <c r="A6" s="195"/>
      <c r="B6" s="195"/>
      <c r="C6" s="195"/>
      <c r="D6" s="313"/>
      <c r="E6" s="313"/>
      <c r="F6" s="1"/>
    </row>
    <row r="7" spans="1:7" ht="31.5" customHeight="1">
      <c r="A7" s="433" t="s">
        <v>244</v>
      </c>
      <c r="B7" s="433"/>
      <c r="C7" s="433" t="s">
        <v>612</v>
      </c>
      <c r="D7" s="433"/>
      <c r="E7" s="433"/>
      <c r="F7" s="433"/>
    </row>
    <row r="8" spans="1:7" ht="30" customHeight="1">
      <c r="A8" s="433" t="s">
        <v>242</v>
      </c>
      <c r="B8" s="433"/>
      <c r="C8" s="433" t="s">
        <v>446</v>
      </c>
      <c r="D8" s="433"/>
      <c r="E8" s="433"/>
      <c r="F8" s="433"/>
    </row>
    <row r="9" spans="1:7" ht="30" customHeight="1">
      <c r="A9" s="429" t="s">
        <v>241</v>
      </c>
      <c r="B9" s="429"/>
      <c r="C9" s="429" t="s">
        <v>243</v>
      </c>
      <c r="D9" s="429"/>
      <c r="E9" s="429"/>
      <c r="F9" s="429"/>
    </row>
    <row r="10" spans="1:7" ht="30" customHeight="1">
      <c r="A10" s="429" t="s">
        <v>245</v>
      </c>
      <c r="B10" s="429"/>
      <c r="C10" s="429" t="str">
        <f>'ngay thang'!B14</f>
        <v>Ngày 03 tháng 05 năm 2024
03 May 2024</v>
      </c>
      <c r="D10" s="429"/>
      <c r="E10" s="429"/>
      <c r="F10" s="429"/>
    </row>
    <row r="11" spans="1:7" ht="22.5" customHeight="1">
      <c r="A11" s="194"/>
      <c r="B11" s="194"/>
      <c r="C11" s="194"/>
      <c r="D11" s="312"/>
      <c r="E11" s="312"/>
      <c r="F11" s="194"/>
    </row>
    <row r="12" spans="1:7" ht="21" customHeight="1">
      <c r="A12" s="255" t="s">
        <v>265</v>
      </c>
      <c r="B12" s="204"/>
      <c r="C12" s="204"/>
    </row>
    <row r="13" spans="1:7" s="182" customFormat="1" ht="43.5" customHeight="1">
      <c r="A13" s="315" t="s">
        <v>200</v>
      </c>
      <c r="B13" s="315" t="s">
        <v>205</v>
      </c>
      <c r="C13" s="315" t="s">
        <v>206</v>
      </c>
      <c r="D13" s="315" t="s">
        <v>449</v>
      </c>
      <c r="E13" s="315" t="s">
        <v>450</v>
      </c>
      <c r="G13" s="197"/>
    </row>
    <row r="14" spans="1:7" s="1" customFormat="1" ht="31.5" customHeight="1">
      <c r="A14" s="260" t="s">
        <v>46</v>
      </c>
      <c r="B14" s="392" t="s">
        <v>636</v>
      </c>
      <c r="C14" s="392" t="s">
        <v>147</v>
      </c>
      <c r="D14" s="316"/>
      <c r="E14" s="316"/>
      <c r="G14" s="197"/>
    </row>
    <row r="15" spans="1:7" s="1" customFormat="1" ht="50.25" customHeight="1">
      <c r="A15" s="260">
        <v>1</v>
      </c>
      <c r="B15" s="392" t="s">
        <v>527</v>
      </c>
      <c r="C15" s="392" t="s">
        <v>148</v>
      </c>
      <c r="D15" s="308">
        <v>1.2000972173113992E-2</v>
      </c>
      <c r="E15" s="309">
        <v>1.2001012247034632E-2</v>
      </c>
      <c r="G15" s="197"/>
    </row>
    <row r="16" spans="1:7" s="1" customFormat="1" ht="56.25" customHeight="1">
      <c r="A16" s="260">
        <v>2</v>
      </c>
      <c r="B16" s="392" t="s">
        <v>528</v>
      </c>
      <c r="C16" s="392" t="s">
        <v>149</v>
      </c>
      <c r="D16" s="308">
        <v>2.1618654759725515E-3</v>
      </c>
      <c r="E16" s="309">
        <v>2.3541658866238495E-3</v>
      </c>
      <c r="G16" s="197"/>
    </row>
    <row r="17" spans="1:8" s="1" customFormat="1" ht="75" customHeight="1">
      <c r="A17" s="260">
        <v>3</v>
      </c>
      <c r="B17" s="393" t="s">
        <v>529</v>
      </c>
      <c r="C17" s="392" t="s">
        <v>150</v>
      </c>
      <c r="D17" s="308">
        <v>2.3604439856751832E-3</v>
      </c>
      <c r="E17" s="309">
        <v>2.589721457004427E-3</v>
      </c>
      <c r="G17" s="197"/>
    </row>
    <row r="18" spans="1:8" s="1" customFormat="1" ht="48" customHeight="1">
      <c r="A18" s="260">
        <v>4</v>
      </c>
      <c r="B18" s="392" t="s">
        <v>637</v>
      </c>
      <c r="C18" s="392" t="s">
        <v>151</v>
      </c>
      <c r="D18" s="308">
        <v>0</v>
      </c>
      <c r="E18" s="309">
        <v>0</v>
      </c>
      <c r="G18" s="197"/>
      <c r="H18" s="202"/>
    </row>
    <row r="19" spans="1:8" s="1" customFormat="1" ht="56.25" customHeight="1">
      <c r="A19" s="260">
        <v>5</v>
      </c>
      <c r="B19" s="392" t="s">
        <v>530</v>
      </c>
      <c r="C19" s="392"/>
      <c r="D19" s="308">
        <v>0</v>
      </c>
      <c r="E19" s="308">
        <v>0</v>
      </c>
      <c r="G19" s="197"/>
      <c r="H19" s="202"/>
    </row>
    <row r="20" spans="1:8" s="1" customFormat="1" ht="57.75" customHeight="1">
      <c r="A20" s="260">
        <v>6</v>
      </c>
      <c r="B20" s="392" t="s">
        <v>531</v>
      </c>
      <c r="C20" s="392"/>
      <c r="D20" s="308">
        <v>0</v>
      </c>
      <c r="E20" s="308">
        <v>0</v>
      </c>
      <c r="G20" s="197"/>
      <c r="H20" s="202"/>
    </row>
    <row r="21" spans="1:8" s="1" customFormat="1" ht="81" customHeight="1">
      <c r="A21" s="260">
        <v>7</v>
      </c>
      <c r="B21" s="393" t="s">
        <v>638</v>
      </c>
      <c r="C21" s="392" t="s">
        <v>152</v>
      </c>
      <c r="D21" s="308">
        <v>1.4591530756474024E-2</v>
      </c>
      <c r="E21" s="309">
        <v>1.2536607190487171E-2</v>
      </c>
      <c r="G21" s="197"/>
      <c r="H21" s="202"/>
    </row>
    <row r="22" spans="1:8" s="1" customFormat="1" ht="42" customHeight="1">
      <c r="A22" s="260">
        <v>8</v>
      </c>
      <c r="B22" s="392" t="s">
        <v>532</v>
      </c>
      <c r="C22" s="392" t="s">
        <v>153</v>
      </c>
      <c r="D22" s="308">
        <v>3.1114812391235754E-2</v>
      </c>
      <c r="E22" s="309">
        <v>2.9481506781150076E-2</v>
      </c>
      <c r="G22" s="197"/>
      <c r="H22" s="202"/>
    </row>
    <row r="23" spans="1:8" s="1" customFormat="1" ht="69.75" customHeight="1">
      <c r="A23" s="260">
        <v>9</v>
      </c>
      <c r="B23" s="393" t="s">
        <v>639</v>
      </c>
      <c r="C23" s="392" t="s">
        <v>154</v>
      </c>
      <c r="D23" s="308">
        <v>3.7672456523766211</v>
      </c>
      <c r="E23" s="309">
        <v>3.4308969926828392</v>
      </c>
      <c r="G23" s="197"/>
      <c r="H23" s="202"/>
    </row>
    <row r="24" spans="1:8" s="1" customFormat="1" ht="57" customHeight="1">
      <c r="A24" s="260">
        <v>10</v>
      </c>
      <c r="B24" s="393" t="s">
        <v>533</v>
      </c>
      <c r="C24" s="392"/>
      <c r="D24" s="309"/>
      <c r="E24" s="309"/>
      <c r="G24" s="197"/>
      <c r="H24" s="202"/>
    </row>
    <row r="25" spans="1:8" s="1" customFormat="1" ht="25.5">
      <c r="A25" s="260" t="s">
        <v>56</v>
      </c>
      <c r="B25" s="392" t="s">
        <v>640</v>
      </c>
      <c r="C25" s="392" t="s">
        <v>155</v>
      </c>
      <c r="D25" s="308"/>
      <c r="E25" s="394"/>
      <c r="G25" s="197"/>
      <c r="H25" s="202"/>
    </row>
    <row r="26" spans="1:8" s="1" customFormat="1" ht="30" customHeight="1">
      <c r="A26" s="448">
        <v>1</v>
      </c>
      <c r="B26" s="392" t="s">
        <v>641</v>
      </c>
      <c r="C26" s="392" t="s">
        <v>156</v>
      </c>
      <c r="D26" s="394">
        <v>116954658500</v>
      </c>
      <c r="E26" s="317">
        <v>92073577700</v>
      </c>
      <c r="G26" s="197"/>
      <c r="H26" s="202"/>
    </row>
    <row r="27" spans="1:8" s="1" customFormat="1" ht="39.75" customHeight="1">
      <c r="A27" s="449"/>
      <c r="B27" s="392" t="s">
        <v>642</v>
      </c>
      <c r="C27" s="392" t="s">
        <v>157</v>
      </c>
      <c r="D27" s="263">
        <v>116954658500</v>
      </c>
      <c r="E27" s="394">
        <v>92073577700</v>
      </c>
      <c r="G27" s="197"/>
      <c r="H27" s="202"/>
    </row>
    <row r="28" spans="1:8" s="1" customFormat="1" ht="42.75" customHeight="1">
      <c r="A28" s="450"/>
      <c r="B28" s="392" t="s">
        <v>643</v>
      </c>
      <c r="C28" s="392" t="s">
        <v>158</v>
      </c>
      <c r="D28" s="318">
        <v>11695465.85</v>
      </c>
      <c r="E28" s="395">
        <v>9207357.7699999996</v>
      </c>
      <c r="G28" s="197"/>
      <c r="H28" s="202"/>
    </row>
    <row r="29" spans="1:8" s="1" customFormat="1" ht="32.25" customHeight="1">
      <c r="A29" s="448">
        <v>2</v>
      </c>
      <c r="B29" s="392" t="s">
        <v>644</v>
      </c>
      <c r="C29" s="392" t="s">
        <v>159</v>
      </c>
      <c r="D29" s="394">
        <v>15066331600</v>
      </c>
      <c r="E29" s="394">
        <v>24881080800</v>
      </c>
      <c r="G29" s="197"/>
      <c r="H29" s="202"/>
    </row>
    <row r="30" spans="1:8" s="1" customFormat="1" ht="31.5" customHeight="1">
      <c r="A30" s="449"/>
      <c r="B30" s="392" t="s">
        <v>645</v>
      </c>
      <c r="C30" s="392" t="s">
        <v>160</v>
      </c>
      <c r="D30" s="396">
        <v>3909790.59</v>
      </c>
      <c r="E30" s="396">
        <v>2983136.94</v>
      </c>
      <c r="G30" s="197"/>
      <c r="H30" s="202"/>
    </row>
    <row r="31" spans="1:8" s="1" customFormat="1" ht="30" customHeight="1">
      <c r="A31" s="449"/>
      <c r="B31" s="392" t="s">
        <v>646</v>
      </c>
      <c r="C31" s="392" t="s">
        <v>161</v>
      </c>
      <c r="D31" s="394">
        <v>39097905900</v>
      </c>
      <c r="E31" s="394">
        <v>29831369400</v>
      </c>
      <c r="G31" s="197"/>
      <c r="H31" s="202"/>
    </row>
    <row r="32" spans="1:8" s="1" customFormat="1" ht="30.75" customHeight="1">
      <c r="A32" s="449"/>
      <c r="B32" s="392" t="s">
        <v>647</v>
      </c>
      <c r="C32" s="392" t="s">
        <v>162</v>
      </c>
      <c r="D32" s="396">
        <v>-2403157.4300000002</v>
      </c>
      <c r="E32" s="396">
        <v>-495028.86</v>
      </c>
      <c r="G32" s="197"/>
      <c r="H32" s="202"/>
    </row>
    <row r="33" spans="1:8" s="1" customFormat="1" ht="42.75" customHeight="1">
      <c r="A33" s="450"/>
      <c r="B33" s="392" t="s">
        <v>648</v>
      </c>
      <c r="C33" s="392" t="s">
        <v>163</v>
      </c>
      <c r="D33" s="394">
        <v>-24031574300</v>
      </c>
      <c r="E33" s="394">
        <v>-4950288600</v>
      </c>
      <c r="G33" s="197"/>
      <c r="H33" s="202"/>
    </row>
    <row r="34" spans="1:8" s="1" customFormat="1" ht="33" customHeight="1">
      <c r="A34" s="448">
        <v>3</v>
      </c>
      <c r="B34" s="392" t="s">
        <v>649</v>
      </c>
      <c r="C34" s="392" t="s">
        <v>164</v>
      </c>
      <c r="D34" s="263">
        <v>132020990100</v>
      </c>
      <c r="E34" s="394">
        <v>116954658500</v>
      </c>
      <c r="G34" s="197"/>
      <c r="H34" s="202"/>
    </row>
    <row r="35" spans="1:8" s="1" customFormat="1" ht="55.5" customHeight="1">
      <c r="A35" s="449"/>
      <c r="B35" s="392" t="s">
        <v>534</v>
      </c>
      <c r="C35" s="392" t="s">
        <v>165</v>
      </c>
      <c r="D35" s="263">
        <v>132020990100</v>
      </c>
      <c r="E35" s="394">
        <v>116954658500</v>
      </c>
      <c r="G35" s="197"/>
      <c r="H35" s="202"/>
    </row>
    <row r="36" spans="1:8" s="1" customFormat="1" ht="45" customHeight="1">
      <c r="A36" s="450"/>
      <c r="B36" s="392" t="s">
        <v>535</v>
      </c>
      <c r="C36" s="392" t="s">
        <v>166</v>
      </c>
      <c r="D36" s="318">
        <v>13202099.01</v>
      </c>
      <c r="E36" s="395">
        <v>11695465.85</v>
      </c>
      <c r="G36" s="197"/>
      <c r="H36" s="202"/>
    </row>
    <row r="37" spans="1:8" s="1" customFormat="1" ht="55.5" customHeight="1">
      <c r="A37" s="260">
        <v>4</v>
      </c>
      <c r="B37" s="392" t="s">
        <v>650</v>
      </c>
      <c r="C37" s="392" t="s">
        <v>167</v>
      </c>
      <c r="D37" s="309">
        <v>2.0000000000000001E-4</v>
      </c>
      <c r="E37" s="309">
        <v>1E-4</v>
      </c>
      <c r="G37" s="197"/>
      <c r="H37" s="202"/>
    </row>
    <row r="38" spans="1:8" s="1" customFormat="1" ht="39.75" customHeight="1">
      <c r="A38" s="260">
        <v>5</v>
      </c>
      <c r="B38" s="392" t="s">
        <v>651</v>
      </c>
      <c r="C38" s="392" t="s">
        <v>168</v>
      </c>
      <c r="D38" s="309">
        <v>0.42659999999999998</v>
      </c>
      <c r="E38" s="309">
        <v>0.5897</v>
      </c>
      <c r="G38" s="197"/>
      <c r="H38" s="202"/>
    </row>
    <row r="39" spans="1:8" s="1" customFormat="1" ht="39" customHeight="1">
      <c r="A39" s="260">
        <v>6</v>
      </c>
      <c r="B39" s="392" t="s">
        <v>652</v>
      </c>
      <c r="C39" s="392" t="s">
        <v>169</v>
      </c>
      <c r="D39" s="309">
        <v>3.7999999999999999E-2</v>
      </c>
      <c r="E39" s="309">
        <v>3.4099999999999998E-2</v>
      </c>
      <c r="G39" s="197"/>
      <c r="H39" s="202"/>
    </row>
    <row r="40" spans="1:8" s="1" customFormat="1" ht="39" customHeight="1">
      <c r="A40" s="260">
        <v>7</v>
      </c>
      <c r="B40" s="392" t="s">
        <v>653</v>
      </c>
      <c r="C40" s="392" t="s">
        <v>170</v>
      </c>
      <c r="D40" s="317">
        <v>2897</v>
      </c>
      <c r="E40" s="317">
        <v>2424</v>
      </c>
      <c r="G40" s="197"/>
    </row>
    <row r="41" spans="1:8" s="1" customFormat="1" ht="39" customHeight="1">
      <c r="A41" s="260">
        <v>7</v>
      </c>
      <c r="B41" s="392" t="s">
        <v>536</v>
      </c>
      <c r="C41" s="392" t="s">
        <v>591</v>
      </c>
      <c r="D41" s="318">
        <v>12119.19</v>
      </c>
      <c r="E41" s="318">
        <v>12895.99</v>
      </c>
      <c r="G41" s="197"/>
    </row>
    <row r="42" spans="1:8" s="1" customFormat="1" ht="49.5" customHeight="1">
      <c r="A42" s="260">
        <v>8</v>
      </c>
      <c r="B42" s="392" t="s">
        <v>537</v>
      </c>
      <c r="C42" s="392" t="s">
        <v>592</v>
      </c>
      <c r="D42" s="309"/>
      <c r="E42" s="309"/>
      <c r="G42" s="197"/>
    </row>
    <row r="45" spans="1:8">
      <c r="A45" s="183" t="s">
        <v>625</v>
      </c>
      <c r="B45" s="1"/>
      <c r="C45" s="27"/>
      <c r="D45" s="220" t="s">
        <v>626</v>
      </c>
    </row>
    <row r="46" spans="1:8">
      <c r="A46" s="29" t="s">
        <v>176</v>
      </c>
      <c r="B46" s="1"/>
      <c r="C46" s="27"/>
      <c r="D46" s="289" t="s">
        <v>177</v>
      </c>
    </row>
    <row r="47" spans="1:8">
      <c r="A47" s="1"/>
      <c r="B47" s="1"/>
      <c r="C47" s="27"/>
      <c r="D47" s="199"/>
    </row>
    <row r="48" spans="1:8">
      <c r="A48" s="1"/>
      <c r="B48" s="1"/>
      <c r="C48" s="27"/>
      <c r="D48" s="199"/>
    </row>
    <row r="49" spans="1:5">
      <c r="A49" s="1"/>
      <c r="B49" s="1"/>
      <c r="C49" s="27"/>
      <c r="D49" s="199"/>
    </row>
    <row r="50" spans="1:5">
      <c r="A50" s="1"/>
      <c r="B50" s="1"/>
      <c r="C50" s="27"/>
      <c r="D50" s="199"/>
    </row>
    <row r="51" spans="1:5">
      <c r="A51" s="1"/>
      <c r="B51" s="1"/>
      <c r="C51" s="27"/>
      <c r="D51" s="199"/>
    </row>
    <row r="52" spans="1:5">
      <c r="A52" s="1"/>
      <c r="B52" s="1"/>
      <c r="C52" s="27"/>
      <c r="D52" s="199"/>
    </row>
    <row r="53" spans="1:5">
      <c r="A53" s="1"/>
      <c r="B53" s="1"/>
      <c r="C53" s="27"/>
      <c r="D53" s="199"/>
    </row>
    <row r="54" spans="1:5">
      <c r="A54" s="22"/>
      <c r="B54" s="22"/>
      <c r="C54" s="27"/>
      <c r="D54" s="205"/>
      <c r="E54" s="205"/>
    </row>
    <row r="55" spans="1:5">
      <c r="A55" s="19" t="s">
        <v>236</v>
      </c>
      <c r="B55" s="1"/>
      <c r="C55" s="27"/>
      <c r="D55" s="246" t="s">
        <v>447</v>
      </c>
    </row>
    <row r="56" spans="1:5">
      <c r="A56" s="19" t="s">
        <v>599</v>
      </c>
      <c r="B56" s="1"/>
      <c r="C56" s="27"/>
      <c r="D56" s="246"/>
    </row>
    <row r="57" spans="1:5">
      <c r="A57" s="1" t="s">
        <v>237</v>
      </c>
      <c r="B57" s="1"/>
      <c r="C57" s="27"/>
      <c r="D57" s="24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Ks8hfVrn/XCo6EMp/oQUIFSc4kE=</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iXCyRsxHZyZ2AktA4qcDPL4OYDk=</DigestValue>
    </Reference>
  </SignedInfo>
  <SignatureValue>Udd3MAPRodpZcyHrYZN2jAxpmhfgCWcFJsoqK6+CTlFx9WJ9PUjo0g4Hwvfp7P+Bopx+AqevFJ8e
BHjLsTVibvRVd25PN54cpQukr5cbGU4jf4rxZ64Kbe3AxFh9qqfUFQgc701H+SiC1JQlPtSv38AU
v8QZIzQbR5gfVb2iGfg=</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WxolNUro7HxrcR4NsTFUkxu5aDk=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yhlWtnvR3+7Yddqzf223ULJXiVA=</DigestValue>
      </Reference>
      <Reference URI="/xl/printerSettings/printerSettings13.bin?ContentType=application/vnd.openxmlformats-officedocument.spreadsheetml.printerSettings">
        <DigestMethod Algorithm="http://www.w3.org/2000/09/xmldsig#sha1"/>
        <DigestValue>/jrPZ4BAnckohkpYWochicN+Jcs=</DigestValue>
      </Reference>
      <Reference URI="/xl/printerSettings/printerSettings14.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/jrPZ4BAnckohkpYWochicN+Jcs=</DigestValue>
      </Reference>
      <Reference URI="/xl/printerSettings/printerSettings5.bin?ContentType=application/vnd.openxmlformats-officedocument.spreadsheetml.printerSettings">
        <DigestMethod Algorithm="http://www.w3.org/2000/09/xmldsig#sha1"/>
        <DigestValue>yhlWtnvR3+7Yddqzf223ULJXiVA=</DigestValue>
      </Reference>
      <Reference URI="/xl/printerSettings/printerSettings6.bin?ContentType=application/vnd.openxmlformats-officedocument.spreadsheetml.printerSettings">
        <DigestMethod Algorithm="http://www.w3.org/2000/09/xmldsig#sha1"/>
        <DigestValue>yhlWtnvR3+7Yddqzf223ULJXiVA=</DigestValue>
      </Reference>
      <Reference URI="/xl/printerSettings/printerSettings7.bin?ContentType=application/vnd.openxmlformats-officedocument.spreadsheetml.printerSettings">
        <DigestMethod Algorithm="http://www.w3.org/2000/09/xmldsig#sha1"/>
        <DigestValue>/jrPZ4BAnckohkpYWochicN+Jcs=</DigestValue>
      </Reference>
      <Reference URI="/xl/printerSettings/printerSettings8.bin?ContentType=application/vnd.openxmlformats-officedocument.spreadsheetml.printerSettings">
        <DigestMethod Algorithm="http://www.w3.org/2000/09/xmldsig#sha1"/>
        <DigestValue>/jrPZ4BAnckohkpYWochicN+Jcs=</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x5hz3J+oiCPdiRhVP+QeiHtwxEw=</DigestValue>
      </Reference>
      <Reference URI="/xl/styles.xml?ContentType=application/vnd.openxmlformats-officedocument.spreadsheetml.styles+xml">
        <DigestMethod Algorithm="http://www.w3.org/2000/09/xmldsig#sha1"/>
        <DigestValue>1deeSczaBaieKBBGaUPOywF5eX4=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LUhHTx8CdX1Z+3XKqPqq3LHnrro=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SHvfxV7LRqApjNcC+t1tGdDwJIA=</DigestValue>
      </Reference>
      <Reference URI="/xl/worksheets/sheet10.xml?ContentType=application/vnd.openxmlformats-officedocument.spreadsheetml.worksheet+xml">
        <DigestMethod Algorithm="http://www.w3.org/2000/09/xmldsig#sha1"/>
        <DigestValue>Qt5saRqzUg6ZOzU9EZUz6WvWVX8=</DigestValue>
      </Reference>
      <Reference URI="/xl/worksheets/sheet11.xml?ContentType=application/vnd.openxmlformats-officedocument.spreadsheetml.worksheet+xml">
        <DigestMethod Algorithm="http://www.w3.org/2000/09/xmldsig#sha1"/>
        <DigestValue>bshQInYQV0qWopxnyyBDY86gXCA=</DigestValue>
      </Reference>
      <Reference URI="/xl/worksheets/sheet12.xml?ContentType=application/vnd.openxmlformats-officedocument.spreadsheetml.worksheet+xml">
        <DigestMethod Algorithm="http://www.w3.org/2000/09/xmldsig#sha1"/>
        <DigestValue>Z+0xOqLu0IfrxR3u1G+MDPdr4XY=</DigestValue>
      </Reference>
      <Reference URI="/xl/worksheets/sheet13.xml?ContentType=application/vnd.openxmlformats-officedocument.spreadsheetml.worksheet+xml">
        <DigestMethod Algorithm="http://www.w3.org/2000/09/xmldsig#sha1"/>
        <DigestValue>jejxU9ydNvtz6AsQND8MSTEnASM=</DigestValue>
      </Reference>
      <Reference URI="/xl/worksheets/sheet14.xml?ContentType=application/vnd.openxmlformats-officedocument.spreadsheetml.worksheet+xml">
        <DigestMethod Algorithm="http://www.w3.org/2000/09/xmldsig#sha1"/>
        <DigestValue>cRIpEJGQB477BhSZUb3QM/0AmCw=</DigestValue>
      </Reference>
      <Reference URI="/xl/worksheets/sheet2.xml?ContentType=application/vnd.openxmlformats-officedocument.spreadsheetml.worksheet+xml">
        <DigestMethod Algorithm="http://www.w3.org/2000/09/xmldsig#sha1"/>
        <DigestValue>Dhf2azrzc9fi+k/o8a5nFvNiQvo=</DigestValue>
      </Reference>
      <Reference URI="/xl/worksheets/sheet3.xml?ContentType=application/vnd.openxmlformats-officedocument.spreadsheetml.worksheet+xml">
        <DigestMethod Algorithm="http://www.w3.org/2000/09/xmldsig#sha1"/>
        <DigestValue>4Pj9e1/bAR60PNtGBcG1diM4szA=</DigestValue>
      </Reference>
      <Reference URI="/xl/worksheets/sheet4.xml?ContentType=application/vnd.openxmlformats-officedocument.spreadsheetml.worksheet+xml">
        <DigestMethod Algorithm="http://www.w3.org/2000/09/xmldsig#sha1"/>
        <DigestValue>53xjFyFVmUoTLDAbEr5Qx4eeq1Y=</DigestValue>
      </Reference>
      <Reference URI="/xl/worksheets/sheet5.xml?ContentType=application/vnd.openxmlformats-officedocument.spreadsheetml.worksheet+xml">
        <DigestMethod Algorithm="http://www.w3.org/2000/09/xmldsig#sha1"/>
        <DigestValue>vPz0pQKnqePhjarel+h/H7T5d9c=</DigestValue>
      </Reference>
      <Reference URI="/xl/worksheets/sheet6.xml?ContentType=application/vnd.openxmlformats-officedocument.spreadsheetml.worksheet+xml">
        <DigestMethod Algorithm="http://www.w3.org/2000/09/xmldsig#sha1"/>
        <DigestValue>T+/8eYndiOAx3ODIGqhApGG3LoQ=</DigestValue>
      </Reference>
      <Reference URI="/xl/worksheets/sheet7.xml?ContentType=application/vnd.openxmlformats-officedocument.spreadsheetml.worksheet+xml">
        <DigestMethod Algorithm="http://www.w3.org/2000/09/xmldsig#sha1"/>
        <DigestValue>SjbcLSgC5V1KRU854wKDaFvhiQ0=</DigestValue>
      </Reference>
      <Reference URI="/xl/worksheets/sheet8.xml?ContentType=application/vnd.openxmlformats-officedocument.spreadsheetml.worksheet+xml">
        <DigestMethod Algorithm="http://www.w3.org/2000/09/xmldsig#sha1"/>
        <DigestValue>NicDmbph+9IJuXwR7bJ9z1F/CG4=</DigestValue>
      </Reference>
      <Reference URI="/xl/worksheets/sheet9.xml?ContentType=application/vnd.openxmlformats-officedocument.spreadsheetml.worksheet+xml">
        <DigestMethod Algorithm="http://www.w3.org/2000/09/xmldsig#sha1"/>
        <DigestValue>nO7N3kPC5fY+HtpG1RaSmn+lvzs=</DigestValue>
      </Reference>
    </Manifest>
    <SignatureProperties>
      <SignatureProperty Id="idSignatureTime" Target="#idPackageSignature">
        <mdssi:SignatureTime xmlns:mdssi="http://schemas.openxmlformats.org/package/2006/digital-signature">
          <mdssi:Format>YYYY-MM-DDThh:mm:ssTZD</mdssi:Format>
          <mdssi:Value>2024-05-07T04:00:09Z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2024-05-07T04:00:09Z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3Cwhc2sb6amFv+iK2p2U6YkKkVQ=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ajFRnUMfKu/hCvjfqzhtRvmnFwA=</DigestValue>
    </Reference>
  </SignedInfo>
  <SignatureValue>FKcrPZmPuRxK+I2EWM97NMrNDba/rXeWB3eyGmu+LEHMgnwV4eT2gRWgJePdO1gLgG7NNkbRBL1P
pr12oKfQTtLD0fvcjczam1kKiDE3DpRenMJn0TM24lWyiu25sFu/OiGMA8JtYgV5aAaxmT+kzcYM
7VbmtuhlxiVqBaOl1Ck=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WxolNUro7HxrcR4NsTFUkxu5aDk=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dKXHqJ4163PNayCGQwdb0vV3MnI=</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12.bin?ContentType=application/vnd.openxmlformats-officedocument.spreadsheetml.printerSettings">
        <DigestMethod Algorithm="http://www.w3.org/2000/09/xmldsig#sha1"/>
        <DigestValue>yhlWtnvR3+7Yddqzf223ULJXiVA=</DigestValue>
      </Reference>
      <Reference URI="/xl/printerSettings/printerSettings13.bin?ContentType=application/vnd.openxmlformats-officedocument.spreadsheetml.printerSettings">
        <DigestMethod Algorithm="http://www.w3.org/2000/09/xmldsig#sha1"/>
        <DigestValue>/jrPZ4BAnckohkpYWochicN+Jcs=</DigestValue>
      </Reference>
      <Reference URI="/xl/printerSettings/printerSettings14.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4.bin?ContentType=application/vnd.openxmlformats-officedocument.spreadsheetml.printerSettings">
        <DigestMethod Algorithm="http://www.w3.org/2000/09/xmldsig#sha1"/>
        <DigestValue>/jrPZ4BAnckohkpYWochicN+Jcs=</DigestValue>
      </Reference>
      <Reference URI="/xl/printerSettings/printerSettings5.bin?ContentType=application/vnd.openxmlformats-officedocument.spreadsheetml.printerSettings">
        <DigestMethod Algorithm="http://www.w3.org/2000/09/xmldsig#sha1"/>
        <DigestValue>yhlWtnvR3+7Yddqzf223ULJXiVA=</DigestValue>
      </Reference>
      <Reference URI="/xl/printerSettings/printerSettings6.bin?ContentType=application/vnd.openxmlformats-officedocument.spreadsheetml.printerSettings">
        <DigestMethod Algorithm="http://www.w3.org/2000/09/xmldsig#sha1"/>
        <DigestValue>yhlWtnvR3+7Yddqzf223ULJXiVA=</DigestValue>
      </Reference>
      <Reference URI="/xl/printerSettings/printerSettings7.bin?ContentType=application/vnd.openxmlformats-officedocument.spreadsheetml.printerSettings">
        <DigestMethod Algorithm="http://www.w3.org/2000/09/xmldsig#sha1"/>
        <DigestValue>/jrPZ4BAnckohkpYWochicN+Jcs=</DigestValue>
      </Reference>
      <Reference URI="/xl/printerSettings/printerSettings8.bin?ContentType=application/vnd.openxmlformats-officedocument.spreadsheetml.printerSettings">
        <DigestMethod Algorithm="http://www.w3.org/2000/09/xmldsig#sha1"/>
        <DigestValue>/jrPZ4BAnckohkpYWochicN+Jcs=</DigestValue>
      </Reference>
      <Reference URI="/xl/printerSettings/printerSettings9.bin?ContentType=application/vnd.openxmlformats-officedocument.spreadsheetml.printerSettings">
        <DigestMethod Algorithm="http://www.w3.org/2000/09/xmldsig#sha1"/>
        <DigestValue>yhlWtnvR3+7Yddqzf223ULJXiVA=</DigestValue>
      </Reference>
      <Reference URI="/xl/sharedStrings.xml?ContentType=application/vnd.openxmlformats-officedocument.spreadsheetml.sharedStrings+xml">
        <DigestMethod Algorithm="http://www.w3.org/2000/09/xmldsig#sha1"/>
        <DigestValue>x5hz3J+oiCPdiRhVP+QeiHtwxEw=</DigestValue>
      </Reference>
      <Reference URI="/xl/styles.xml?ContentType=application/vnd.openxmlformats-officedocument.spreadsheetml.styles+xml">
        <DigestMethod Algorithm="http://www.w3.org/2000/09/xmldsig#sha1"/>
        <DigestValue>1deeSczaBaieKBBGaUPOywF5eX4=</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LUhHTx8CdX1Z+3XKqPqq3LHnrro=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SHvfxV7LRqApjNcC+t1tGdDwJIA=</DigestValue>
      </Reference>
      <Reference URI="/xl/worksheets/sheet10.xml?ContentType=application/vnd.openxmlformats-officedocument.spreadsheetml.worksheet+xml">
        <DigestMethod Algorithm="http://www.w3.org/2000/09/xmldsig#sha1"/>
        <DigestValue>Qt5saRqzUg6ZOzU9EZUz6WvWVX8=</DigestValue>
      </Reference>
      <Reference URI="/xl/worksheets/sheet11.xml?ContentType=application/vnd.openxmlformats-officedocument.spreadsheetml.worksheet+xml">
        <DigestMethod Algorithm="http://www.w3.org/2000/09/xmldsig#sha1"/>
        <DigestValue>bshQInYQV0qWopxnyyBDY86gXCA=</DigestValue>
      </Reference>
      <Reference URI="/xl/worksheets/sheet12.xml?ContentType=application/vnd.openxmlformats-officedocument.spreadsheetml.worksheet+xml">
        <DigestMethod Algorithm="http://www.w3.org/2000/09/xmldsig#sha1"/>
        <DigestValue>Z+0xOqLu0IfrxR3u1G+MDPdr4XY=</DigestValue>
      </Reference>
      <Reference URI="/xl/worksheets/sheet13.xml?ContentType=application/vnd.openxmlformats-officedocument.spreadsheetml.worksheet+xml">
        <DigestMethod Algorithm="http://www.w3.org/2000/09/xmldsig#sha1"/>
        <DigestValue>jejxU9ydNvtz6AsQND8MSTEnASM=</DigestValue>
      </Reference>
      <Reference URI="/xl/worksheets/sheet14.xml?ContentType=application/vnd.openxmlformats-officedocument.spreadsheetml.worksheet+xml">
        <DigestMethod Algorithm="http://www.w3.org/2000/09/xmldsig#sha1"/>
        <DigestValue>cRIpEJGQB477BhSZUb3QM/0AmCw=</DigestValue>
      </Reference>
      <Reference URI="/xl/worksheets/sheet2.xml?ContentType=application/vnd.openxmlformats-officedocument.spreadsheetml.worksheet+xml">
        <DigestMethod Algorithm="http://www.w3.org/2000/09/xmldsig#sha1"/>
        <DigestValue>Dhf2azrzc9fi+k/o8a5nFvNiQvo=</DigestValue>
      </Reference>
      <Reference URI="/xl/worksheets/sheet3.xml?ContentType=application/vnd.openxmlformats-officedocument.spreadsheetml.worksheet+xml">
        <DigestMethod Algorithm="http://www.w3.org/2000/09/xmldsig#sha1"/>
        <DigestValue>4Pj9e1/bAR60PNtGBcG1diM4szA=</DigestValue>
      </Reference>
      <Reference URI="/xl/worksheets/sheet4.xml?ContentType=application/vnd.openxmlformats-officedocument.spreadsheetml.worksheet+xml">
        <DigestMethod Algorithm="http://www.w3.org/2000/09/xmldsig#sha1"/>
        <DigestValue>53xjFyFVmUoTLDAbEr5Qx4eeq1Y=</DigestValue>
      </Reference>
      <Reference URI="/xl/worksheets/sheet5.xml?ContentType=application/vnd.openxmlformats-officedocument.spreadsheetml.worksheet+xml">
        <DigestMethod Algorithm="http://www.w3.org/2000/09/xmldsig#sha1"/>
        <DigestValue>vPz0pQKnqePhjarel+h/H7T5d9c=</DigestValue>
      </Reference>
      <Reference URI="/xl/worksheets/sheet6.xml?ContentType=application/vnd.openxmlformats-officedocument.spreadsheetml.worksheet+xml">
        <DigestMethod Algorithm="http://www.w3.org/2000/09/xmldsig#sha1"/>
        <DigestValue>T+/8eYndiOAx3ODIGqhApGG3LoQ=</DigestValue>
      </Reference>
      <Reference URI="/xl/worksheets/sheet7.xml?ContentType=application/vnd.openxmlformats-officedocument.spreadsheetml.worksheet+xml">
        <DigestMethod Algorithm="http://www.w3.org/2000/09/xmldsig#sha1"/>
        <DigestValue>SjbcLSgC5V1KRU854wKDaFvhiQ0=</DigestValue>
      </Reference>
      <Reference URI="/xl/worksheets/sheet8.xml?ContentType=application/vnd.openxmlformats-officedocument.spreadsheetml.worksheet+xml">
        <DigestMethod Algorithm="http://www.w3.org/2000/09/xmldsig#sha1"/>
        <DigestValue>NicDmbph+9IJuXwR7bJ9z1F/CG4=</DigestValue>
      </Reference>
      <Reference URI="/xl/worksheets/sheet9.xml?ContentType=application/vnd.openxmlformats-officedocument.spreadsheetml.worksheet+xml">
        <DigestMethod Algorithm="http://www.w3.org/2000/09/xmldsig#sha1"/>
        <DigestValue>nO7N3kPC5fY+HtpG1RaSmn+lvzs=</DigestValue>
      </Reference>
    </Manifest>
    <SignatureProperties>
      <SignatureProperty Id="idSignatureTime" Target="#idPackageSignature">
        <mdssi:SignatureTime xmlns:mdssi="http://schemas.openxmlformats.org/package/2006/digital-signature">
          <mdssi:Format>YYYY-MM-DDThh:mm:ssTZD</mdssi:Format>
          <mdssi:Value>2024-05-07T10:24:42Z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2024-05-07T10:24:42Z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2024-05-06T02:38:09Z</cp:lastPrinted>
  <dcterms:created xsi:type="dcterms:W3CDTF">2013-10-21T08:38:47Z</dcterms:created>
  <dcterms:modified xsi:type="dcterms:W3CDTF">2024-05-06T02:39:53Z</dcterms:modified>
</cp:coreProperties>
</file>