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7" l="1"/>
  <c r="D17" i="27" l="1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<sst xmlns="http://schemas.openxmlformats.org/spreadsheetml/2006/main" count="1409" uniqueCount="616">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</sst>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5" zoomScale="70" zoomScaleNormal="70" zoomScaleSheetLayoutView="70" workbookViewId="0">
      <selection activeCell="J49" sqref="J49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"&amp;TEXT(G17,"dd/mm/yyyy;@")&amp;" đến "&amp;TEXT(G18,"dd/mm/yyyy;@")</f>
        <v>Từ ngày 06/03/2024 đến 12/03/2024</v>
      </c>
      <c r="G17" s="166">
        <v>45357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06/03/2024 to 12/03/2024</v>
      </c>
      <c r="G18" s="166">
        <v>45363</v>
      </c>
      <c r="H18" s="183"/>
    </row>
    <row r="19" spans="1:11" s="175" customFormat="1">
      <c r="A19" s="405" t="s">
        <v>590</v>
      </c>
      <c r="B19" s="405"/>
      <c r="C19" s="405"/>
      <c r="D19" s="179">
        <f>G18+2</f>
        <v>45365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45365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45363</v>
      </c>
      <c r="F24" s="198">
        <v>45356</v>
      </c>
      <c r="G24" s="185"/>
      <c r="K24" s="191"/>
    </row>
    <row r="25" spans="1:11">
      <c r="A25" s="416" t="s">
        <v>595</v>
      </c>
      <c r="B25" s="41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418">
        <v>1</v>
      </c>
      <c r="B27" s="41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420">
        <v>1.1000000000000001</v>
      </c>
      <c r="B29" s="421"/>
      <c r="C29" s="220" t="s">
        <v>603</v>
      </c>
      <c r="D29" s="221"/>
      <c r="E29" s="222">
        <f>F33</f>
        <v>49717833780</v>
      </c>
      <c r="F29" s="223">
        <v>48022479854</v>
      </c>
      <c r="G29" s="224"/>
      <c r="H29" s="225"/>
      <c r="I29" s="224"/>
      <c r="K29" s="191"/>
    </row>
    <row r="30" spans="1:11">
      <c r="A30" s="422">
        <v>1.2</v>
      </c>
      <c r="B30" s="423"/>
      <c r="C30" s="226" t="s">
        <v>604</v>
      </c>
      <c r="D30" s="227"/>
      <c r="E30" s="228">
        <f>F34</f>
        <v>9943.56</v>
      </c>
      <c r="F30" s="229">
        <v>9604.49</v>
      </c>
      <c r="G30" s="224"/>
      <c r="H30" s="225"/>
      <c r="I30" s="224"/>
      <c r="K30" s="191"/>
    </row>
    <row r="31" spans="1:11">
      <c r="A31" s="418">
        <v>2</v>
      </c>
      <c r="B31" s="41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7">
        <v>2.1</v>
      </c>
      <c r="B33" s="388"/>
      <c r="C33" s="220" t="s">
        <v>605</v>
      </c>
      <c r="D33" s="221"/>
      <c r="E33" s="222">
        <v>49307249144</v>
      </c>
      <c r="F33" s="223">
        <v>49717833780</v>
      </c>
      <c r="G33" s="236"/>
      <c r="H33" s="225"/>
      <c r="I33" s="224"/>
      <c r="K33" s="237"/>
    </row>
    <row r="34" spans="1:11">
      <c r="A34" s="403">
        <v>2.2000000000000002</v>
      </c>
      <c r="B34" s="404"/>
      <c r="C34" s="238" t="s">
        <v>606</v>
      </c>
      <c r="D34" s="217"/>
      <c r="E34" s="228">
        <v>9861.44</v>
      </c>
      <c r="F34" s="229">
        <v>9943.56</v>
      </c>
      <c r="G34" s="239"/>
      <c r="H34" s="225"/>
      <c r="I34" s="224"/>
    </row>
    <row r="35" spans="1:11">
      <c r="A35" s="380">
        <v>3</v>
      </c>
      <c r="B35" s="382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-410584636</v>
      </c>
      <c r="F36" s="249">
        <v>1695353926</v>
      </c>
      <c r="G36" s="250"/>
      <c r="H36" s="225"/>
      <c r="I36" s="224"/>
    </row>
    <row r="37" spans="1:11">
      <c r="A37" s="399">
        <v>3.1</v>
      </c>
      <c r="B37" s="400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-410584636</v>
      </c>
      <c r="F38" s="249">
        <v>1695353926</v>
      </c>
      <c r="G38" s="236"/>
      <c r="H38" s="225"/>
      <c r="I38" s="224"/>
    </row>
    <row r="39" spans="1:11">
      <c r="A39" s="389">
        <v>3.2</v>
      </c>
      <c r="B39" s="390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80">
        <v>4</v>
      </c>
      <c r="B41" s="381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-82.119999999998981</v>
      </c>
      <c r="F42" s="265">
        <v>339.06999999999971</v>
      </c>
      <c r="G42" s="266"/>
      <c r="H42" s="225"/>
      <c r="I42" s="224"/>
    </row>
    <row r="43" spans="1:11">
      <c r="A43" s="380">
        <v>5</v>
      </c>
      <c r="B43" s="381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7">
        <v>5.0999999999999996</v>
      </c>
      <c r="B45" s="388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7">
        <v>5.2</v>
      </c>
      <c r="B46" s="388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1" t="s">
        <v>596</v>
      </c>
      <c r="B47" s="402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80">
        <v>1</v>
      </c>
      <c r="B49" s="382"/>
      <c r="C49" s="209" t="s">
        <v>559</v>
      </c>
      <c r="D49" s="290"/>
      <c r="E49" s="291">
        <f>F51</f>
        <v>7630</v>
      </c>
      <c r="F49" s="292">
        <v>7770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80">
        <v>2</v>
      </c>
      <c r="B51" s="381"/>
      <c r="C51" s="294" t="s">
        <v>561</v>
      </c>
      <c r="D51" s="295"/>
      <c r="E51" s="291">
        <v>7150</v>
      </c>
      <c r="F51" s="296">
        <v>7630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85">
        <v>3</v>
      </c>
      <c r="B53" s="386"/>
      <c r="C53" s="240" t="s">
        <v>563</v>
      </c>
      <c r="D53" s="252"/>
      <c r="E53" s="297">
        <f>(E51-E49)/E49</f>
        <v>-6.2909567496723454E-2</v>
      </c>
      <c r="F53" s="298">
        <v>-1.8018018018018018E-2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85">
        <v>4</v>
      </c>
      <c r="B55" s="386"/>
      <c r="C55" s="395" t="s">
        <v>609</v>
      </c>
      <c r="D55" s="396"/>
      <c r="E55" s="300"/>
      <c r="F55" s="301"/>
      <c r="H55" s="225"/>
      <c r="I55" s="224"/>
    </row>
    <row r="56" spans="1:9">
      <c r="A56" s="302"/>
      <c r="B56" s="303"/>
      <c r="C56" s="397"/>
      <c r="D56" s="398"/>
      <c r="E56" s="218"/>
      <c r="F56" s="293"/>
      <c r="H56" s="225"/>
      <c r="I56" s="224"/>
    </row>
    <row r="57" spans="1:9">
      <c r="A57" s="387">
        <v>4.0999999999999996</v>
      </c>
      <c r="B57" s="388"/>
      <c r="C57" s="304" t="s">
        <v>610</v>
      </c>
      <c r="D57" s="305"/>
      <c r="E57" s="264">
        <f>E51-E34</f>
        <v>-2711.4400000000005</v>
      </c>
      <c r="F57" s="265">
        <v>-2313.5599999999995</v>
      </c>
      <c r="G57" s="224"/>
      <c r="H57" s="225"/>
      <c r="I57" s="224"/>
    </row>
    <row r="58" spans="1:9">
      <c r="A58" s="389">
        <v>4.2</v>
      </c>
      <c r="B58" s="390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-0.2749537592887043</v>
      </c>
      <c r="F59" s="310">
        <v>-0.23266918487945962</v>
      </c>
      <c r="G59" s="299"/>
      <c r="H59" s="225"/>
      <c r="I59" s="224"/>
    </row>
    <row r="60" spans="1:9">
      <c r="A60" s="385">
        <v>5</v>
      </c>
      <c r="B60" s="386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7">
        <v>5.0999999999999996</v>
      </c>
      <c r="B62" s="388"/>
      <c r="C62" s="275" t="s">
        <v>611</v>
      </c>
      <c r="D62" s="318"/>
      <c r="E62" s="276">
        <v>8980</v>
      </c>
      <c r="F62" s="277">
        <v>8980</v>
      </c>
      <c r="G62" s="236"/>
      <c r="H62" s="225"/>
      <c r="I62" s="224"/>
    </row>
    <row r="63" spans="1:9" ht="20.25" thickBot="1">
      <c r="A63" s="391">
        <v>5.2</v>
      </c>
      <c r="B63" s="392"/>
      <c r="C63" s="319" t="s">
        <v>612</v>
      </c>
      <c r="D63" s="320"/>
      <c r="E63" s="321">
        <v>6150</v>
      </c>
      <c r="F63" s="322">
        <v>6150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384" t="s">
        <v>602</v>
      </c>
      <c r="F68" s="384"/>
    </row>
    <row r="69" spans="1:6">
      <c r="B69" s="332" t="s">
        <v>615</v>
      </c>
      <c r="D69" s="331"/>
      <c r="E69" s="383" t="s">
        <v>571</v>
      </c>
      <c r="F69" s="384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pezWsSRfa68P1KCKhQ+atIThCSY=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k8Bc3vQT1zgLHQ0OrE/1Rtb4IfM=</DigestValue>
    </Reference>
  </SignedInfo>
  <SignatureValue>UXeCIhXYJnHST77xi4jyP2FBioD1bs74BlT/WlyK/NiNo840bnVtnhHP96SL3siuRjVhef/trbpc
zjcypB2nzfGxqijsBARkw4+G9BUIEIJ4cVUMnast1ltmh1OpZ0bPsvZuiz9kEyEZ25bG1NYyVreT
xqtCmTTt9rs69Wirrzo=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13c6tP5FEQNy+IKrB2xezLxhtrg=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pfYf7LcOeoJrO8+q8/EmW7E2Owc=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9dKtBXMkKWvJPvY7aCrztVaTy9o=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otSgKD0/0Ralm18sS7OGUZNCVcU=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zBmcs/cDlJXHrxEE64uhS2DpNDo=</DigestValue>
      </Reference>
      <Reference URI="/xl/worksheets/sheet3.xml?ContentType=application/vnd.openxmlformats-officedocument.spreadsheetml.worksheet+xml">
        <DigestMethod Algorithm="http://www.w3.org/2000/09/xmldsig#sha1"/>
        <DigestValue>pa8A75qWyJkd3pV2LiYEVz4t5Jw=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b9TmAeDKeUg7zBm1Gf4mGcsj2kE=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2024-03-13T08:29:06Z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2024-03-13T08:29:06Z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5f14MEZstR7f1hpQOiEsexjG7m8=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NZRbeS5QfSTyzYDbyaFn+VQPYTs=</DigestValue>
    </Reference>
  </SignedInfo>
  <SignatureValue>HG/dO+QAA81KeWB2RLJq4qwT3tyJdkf/pLVsh2Akj5Y+zkfoSl7E8O8QrrzaRa3pWTEQvFRHM8R/
E0qMxUcCc8Ep9ynsKafMC5k1qdY3lSH1Cb4pDTBO1J/Z2FVEYwSFSm3QM1gu6DwyN1+o1GFKBZR4
HCSEcIFrwQSKAvStqTI=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13c6tP5FEQNy+IKrB2xezLxhtrg=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pfYf7LcOeoJrO8+q8/EmW7E2Owc=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9dKtBXMkKWvJPvY7aCrztVaTy9o=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otSgKD0/0Ralm18sS7OGUZNCVcU=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zBmcs/cDlJXHrxEE64uhS2DpNDo=</DigestValue>
      </Reference>
      <Reference URI="/xl/worksheets/sheet3.xml?ContentType=application/vnd.openxmlformats-officedocument.spreadsheetml.worksheet+xml">
        <DigestMethod Algorithm="http://www.w3.org/2000/09/xmldsig#sha1"/>
        <DigestValue>pa8A75qWyJkd3pV2LiYEVz4t5Jw=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b9TmAeDKeUg7zBm1Gf4mGcsj2kE=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2024-03-13T09:41:53Z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2024-03-13T09:41:53Z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2024-02-21T02:50:55Z</cp:lastPrinted>
  <dcterms:created xsi:type="dcterms:W3CDTF">2014-09-25T08:23:57Z</dcterms:created>
  <dcterms:modified xsi:type="dcterms:W3CDTF">2024-03-13T02:57:59Z</dcterms:modified>
</cp:coreProperties>
</file>