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F - QUY DAU TU TRAI PHIEU LINH HOAT TECHCOM - 11561238 - BIDB599999\BÁO CÁO KÝ SỐ\BÁO CÁO NGÀY - TUẦN\BÁO CÁO NGÀY\N2024\"/>
    </mc:Choice>
  </mc:AlternateContent>
  <bookViews>
    <workbookView showHorizontalScroll="0" showVerticalScroll="0" showSheetTabs="0" xWindow="0" yWindow="0" windowWidth="24000" windowHeight="96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7" i="1" l="1"/>
  <c r="G20" i="1"/>
  <c r="E15" i="1" s="1"/>
  <c r="E14" i="1" l="1"/>
  <c r="E16" i="1"/>
  <c r="G28" i="1" l="1"/>
  <c r="E17" i="1" l="1"/>
</calcChain>
</file>

<file path=xl/sharedStrings.xml><?xml version="1.0" encoding="utf-8"?>
<sst xmlns="http://schemas.openxmlformats.org/spreadsheetml/2006/main" count="40" uniqueCount="39">
  <si>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</si>
  <si>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</si>
  <si>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</si>
  <si>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</si>
  <si>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</si>
  <si>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</si>
  <si>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</si>
  <si>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</si>
  <si>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</si>
  <si>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</si>
  <si>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</si>
  <si>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</si>
  <si>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</si>
  <si>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</si>
  <si>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</si>
  <si>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</si>
  <si>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</si>
  <si>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</si>
  <si>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</si>
  <si>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</si>
  <si>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</si>
  <si>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</si>
  <si>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</si>
  <si>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</si>
  <si>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</si>
  <si>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</si>
  <si>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</si>
  <si>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</si>
  <si>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</si>
  <si>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</si>
  <si>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</si>
  <si>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</si>
  <si>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</si>
  <si>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</si>
  <si>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</si>
  <si>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</si>
  <si>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</si>
  <si>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 xml:space="preserve"> </t>
  </si>
  <si>
    <r>
      <t xml:space="preserve">Quỹ đầu tư Cân bằng linh hoạt Techcom
</t>
    </r>
    <r>
      <rPr>
        <sz val="13"/>
        <rFont val="Times New Roman"/>
        <family val="1"/>
      </rPr>
      <t>Techcom Balanced Flexi Fund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</si>
</sst>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5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2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quotePrefix="1" applyFont="0" applyFill="0" applyBorder="0" applyAlignment="0">
      <protection locked="0"/>
    </xf>
    <xf numFmtId="184" fontId="16" fillId="0" borderId="0"/>
    <xf numFmtId="185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6" fontId="27" fillId="0" borderId="0" applyFont="0" applyFill="0" applyBorder="0" applyAlignment="0" applyProtection="0"/>
    <xf numFmtId="0" fontId="7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7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/>
    <xf numFmtId="0" fontId="28" fillId="0" borderId="0" applyNumberFormat="0" applyAlignment="0">
      <alignment horizontal="left"/>
    </xf>
    <xf numFmtId="193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4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5" fontId="33" fillId="0" borderId="0">
      <protection locked="0"/>
    </xf>
    <xf numFmtId="195" fontId="33" fillId="0" borderId="0">
      <protection locked="0"/>
    </xf>
    <xf numFmtId="10" fontId="29" fillId="6" borderId="9" applyNumberFormat="0" applyBorder="0" applyAlignment="0" applyProtection="0"/>
    <xf numFmtId="182" fontId="34" fillId="7" borderId="0"/>
    <xf numFmtId="182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6" fontId="36" fillId="0" borderId="15"/>
    <xf numFmtId="197" fontId="7" fillId="0" borderId="0" applyFont="0" applyFill="0" applyBorder="0" applyAlignment="0" applyProtection="0"/>
    <xf numFmtId="198" fontId="7" fillId="0" borderId="0" applyFont="0" applyFill="0" applyBorder="0" applyAlignment="0" applyProtection="0"/>
    <xf numFmtId="199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1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2" fontId="37" fillId="0" borderId="0" applyFont="0" applyFill="0" applyBorder="0" applyAlignment="0" applyProtection="0"/>
    <xf numFmtId="187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3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4" fontId="7" fillId="0" borderId="0" applyNumberFormat="0" applyFill="0" applyBorder="0" applyAlignment="0" applyProtection="0">
      <alignment horizontal="left"/>
    </xf>
    <xf numFmtId="205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6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7" fontId="27" fillId="0" borderId="10">
      <alignment horizontal="right" vertical="center"/>
    </xf>
    <xf numFmtId="208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9" fontId="27" fillId="0" borderId="0"/>
    <xf numFmtId="209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0" fontId="7" fillId="0" borderId="0" applyFont="0" applyFill="0" applyBorder="0" applyAlignment="0" applyProtection="0"/>
    <xf numFmtId="211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9" fillId="0" borderId="0"/>
    <xf numFmtId="197" fontId="11" fillId="0" borderId="0" applyFont="0" applyFill="0" applyBorder="0" applyAlignment="0" applyProtection="0"/>
    <xf numFmtId="214" fontId="13" fillId="0" borderId="0" applyFont="0" applyFill="0" applyBorder="0" applyAlignment="0" applyProtection="0"/>
    <xf numFmtId="198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2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4" fontId="4" fillId="2" borderId="0" xfId="7" applyNumberFormat="1" applyFont="1" applyFill="1" applyAlignment="1">
      <alignment vertical="center"/>
    </xf>
    <xf numFmtId="174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0" fontId="3" fillId="2" borderId="0" xfId="4" applyNumberFormat="1" applyFont="1" applyFill="1" applyAlignment="1">
      <alignment horizontal="right" vertical="center"/>
    </xf>
    <xf numFmtId="171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8" fontId="64" fillId="2" borderId="0" xfId="2" applyFont="1" applyFill="1" applyAlignment="1">
      <alignment horizontal="center" vertical="center"/>
    </xf>
    <xf numFmtId="168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168" fontId="64" fillId="2" borderId="0" xfId="2" applyFont="1" applyFill="1" applyAlignment="1">
      <alignment horizontal="center"/>
    </xf>
    <xf numFmtId="168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5" fillId="2" borderId="0" xfId="2" applyFont="1" applyFill="1" applyAlignment="1">
      <alignment vertical="center"/>
    </xf>
    <xf numFmtId="168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3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2" fontId="66" fillId="0" borderId="0" xfId="5" applyNumberFormat="1" applyFont="1" applyFill="1" applyAlignment="1">
      <alignment horizontal="right" wrapText="1"/>
    </xf>
    <xf numFmtId="168" fontId="65" fillId="2" borderId="0" xfId="2" applyFont="1" applyFill="1"/>
    <xf numFmtId="168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5" fillId="2" borderId="0" xfId="2" applyFont="1" applyFill="1" applyBorder="1"/>
    <xf numFmtId="168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8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5" fontId="3" fillId="2" borderId="0" xfId="1" applyNumberFormat="1" applyFont="1" applyFill="1" applyAlignment="1">
      <alignment horizontal="left" vertical="top" wrapText="1"/>
    </xf>
    <xf numFmtId="216" fontId="65" fillId="2" borderId="0" xfId="3" applyNumberFormat="1" applyFont="1" applyFill="1"/>
    <xf numFmtId="172" fontId="65" fillId="2" borderId="0" xfId="2" applyNumberFormat="1" applyFont="1" applyFill="1" applyBorder="1"/>
    <xf numFmtId="168" fontId="65" fillId="2" borderId="0" xfId="200" applyFont="1" applyFill="1" applyBorder="1"/>
    <xf numFmtId="215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168" fontId="67" fillId="2" borderId="9" xfId="6" applyFont="1" applyFill="1" applyBorder="1" applyAlignment="1">
      <alignment horizontal="right" vertical="center" wrapText="1"/>
    </xf>
    <xf numFmtId="172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216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168" fontId="65" fillId="2" borderId="0" xfId="200" applyFont="1" applyFill="1"/>
    <xf numFmtId="10" fontId="67" fillId="2" borderId="9" xfId="202" applyNumberFormat="1" applyFont="1" applyFill="1" applyBorder="1" applyAlignment="1">
      <alignment horizontal="right" vertical="center" wrapText="1"/>
    </xf>
    <xf numFmtId="3" fontId="4" fillId="2" borderId="0" xfId="1" applyNumberFormat="1" applyFont="1" applyFill="1" applyAlignment="1">
      <alignment horizontal="left" vertical="top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4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2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9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zoomScaleSheetLayoutView="100" workbookViewId="0">
      <selection activeCell="G24" sqref="G24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6.7109375" style="30" customWidth="1"/>
    <col min="5" max="5" width="44.85546875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17" t="s">
        <v>0</v>
      </c>
      <c r="C1" s="117"/>
      <c r="D1" s="117"/>
      <c r="E1" s="117"/>
      <c r="F1" s="117"/>
      <c r="G1" s="117"/>
      <c r="H1" s="117"/>
      <c r="I1" s="27"/>
      <c r="J1" s="28"/>
      <c r="K1" s="29"/>
      <c r="L1" s="29"/>
      <c r="M1" s="29"/>
    </row>
    <row r="2" spans="2:13" ht="58.5" customHeight="1">
      <c r="B2" s="118" t="s">
        <v>21</v>
      </c>
      <c r="C2" s="118"/>
      <c r="D2" s="118"/>
      <c r="E2" s="118"/>
      <c r="F2" s="118"/>
      <c r="G2" s="118"/>
      <c r="H2" s="118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9" t="s">
        <v>1</v>
      </c>
      <c r="C4" s="119"/>
      <c r="D4" s="119"/>
      <c r="E4" s="119"/>
      <c r="F4" s="119"/>
      <c r="G4" s="119"/>
      <c r="H4" s="119"/>
    </row>
    <row r="5" spans="2:13" ht="17.25" customHeight="1">
      <c r="B5" s="116" t="s">
        <v>2</v>
      </c>
      <c r="C5" s="116"/>
      <c r="D5" s="116"/>
      <c r="E5" s="116"/>
      <c r="F5" s="116"/>
      <c r="G5" s="116"/>
      <c r="H5" s="116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22" t="s">
        <v>31</v>
      </c>
      <c r="F11" s="122"/>
      <c r="G11" s="122"/>
      <c r="H11" s="122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36</v>
      </c>
      <c r="E12" s="123" t="s">
        <v>26</v>
      </c>
      <c r="F12" s="123"/>
      <c r="G12" s="123"/>
      <c r="H12" s="123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24" t="s">
        <v>38</v>
      </c>
      <c r="F13" s="124"/>
      <c r="G13" s="124"/>
      <c r="H13" s="124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25" t="str">
        <f>+"Từ ngày "&amp;DAY(G20)&amp;"/"&amp;MONTH(G20)&amp;"/"&amp;YEAR(G20)&amp;" đến ngày "&amp;DAY(G20)&amp;"/"&amp;MONTH(G20)&amp;"/"&amp;YEAR(G20)</f>
        <v>Từ ngày 31/1/2024 đến ngày 31/1/2024</v>
      </c>
      <c r="F14" s="125"/>
      <c r="G14" s="125"/>
      <c r="H14" s="125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32</v>
      </c>
      <c r="E15" s="97" t="str">
        <f>+"From January "&amp;DAY(G20)&amp;"th 2024 to January "&amp;DAY(G20)&amp;"th 2024"</f>
        <v>From January 31th 2024 to January 31th 2024</v>
      </c>
      <c r="F15" s="108"/>
      <c r="G15" s="108"/>
      <c r="H15" s="108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5">
        <f>G20+1</f>
        <v>45323</v>
      </c>
      <c r="F16" s="125"/>
      <c r="G16" s="125"/>
      <c r="H16" s="125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33</v>
      </c>
      <c r="E17" s="93">
        <f>+E16</f>
        <v>45323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6" t="s">
        <v>10</v>
      </c>
      <c r="D19" s="127"/>
      <c r="E19" s="127"/>
      <c r="F19" s="128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H20+1</f>
        <v>45322</v>
      </c>
      <c r="H20" s="73">
        <v>45321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20" t="s">
        <v>30</v>
      </c>
      <c r="D21" s="129"/>
      <c r="E21" s="129"/>
      <c r="F21" s="129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30" t="s">
        <v>28</v>
      </c>
      <c r="E22" s="130"/>
      <c r="F22" s="130"/>
      <c r="G22" s="10">
        <v>92012559851</v>
      </c>
      <c r="H22" s="10">
        <v>91954801523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30" t="s">
        <v>12</v>
      </c>
      <c r="E23" s="130"/>
      <c r="F23" s="130"/>
      <c r="G23" s="10"/>
      <c r="H23" s="10"/>
      <c r="I23" s="99" t="s">
        <v>37</v>
      </c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30" t="s">
        <v>29</v>
      </c>
      <c r="E24" s="130"/>
      <c r="F24" s="130"/>
      <c r="G24" s="101">
        <v>13799.16</v>
      </c>
      <c r="H24" s="101">
        <v>13818.57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20" t="s">
        <v>24</v>
      </c>
      <c r="D25" s="121"/>
      <c r="E25" s="121"/>
      <c r="F25" s="121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22717.759999999998</v>
      </c>
      <c r="H26" s="103">
        <v>22717.759999999998</v>
      </c>
      <c r="J26" s="106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4">
        <f>G26*G24</f>
        <v>313486005.08159995</v>
      </c>
      <c r="H27" s="104">
        <v>313926956.80319995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7">
        <f>G27/G22</f>
        <v>3.406991454093242E-3</v>
      </c>
      <c r="H28" s="107">
        <v>3.4139267510101649E-3</v>
      </c>
      <c r="I28" s="105"/>
      <c r="J28" s="105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1" t="s">
        <v>17</v>
      </c>
      <c r="G33" s="111"/>
      <c r="H33" s="111"/>
      <c r="I33" s="57"/>
      <c r="J33" s="58"/>
      <c r="K33" s="89"/>
      <c r="L33" s="84"/>
      <c r="M33" s="84"/>
    </row>
    <row r="34" spans="2:13" ht="15" customHeight="1">
      <c r="B34" s="112" t="s">
        <v>18</v>
      </c>
      <c r="C34" s="112"/>
      <c r="D34" s="112"/>
      <c r="E34" s="90"/>
      <c r="F34" s="113" t="s">
        <v>19</v>
      </c>
      <c r="G34" s="113"/>
      <c r="H34" s="113"/>
      <c r="I34" s="57"/>
      <c r="J34" s="58"/>
      <c r="K34" s="84"/>
      <c r="L34" s="85"/>
      <c r="M34" s="85"/>
    </row>
    <row r="35" spans="2:13" ht="16.5">
      <c r="B35" s="114"/>
      <c r="C35" s="114"/>
      <c r="D35" s="114"/>
      <c r="E35" s="91"/>
      <c r="F35" s="115"/>
      <c r="G35" s="115"/>
      <c r="H35" s="115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10"/>
      <c r="L37" s="110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9"/>
      <c r="L38" s="109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34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35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10"/>
      <c r="K61" s="110"/>
    </row>
    <row r="62" spans="9:11" ht="15.75">
      <c r="I62" s="30"/>
      <c r="J62" s="109"/>
      <c r="K62" s="109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6:H16"/>
    <mergeCell ref="C19:F19"/>
    <mergeCell ref="C21:F21"/>
    <mergeCell ref="D22:F22"/>
    <mergeCell ref="D23:F23"/>
    <mergeCell ref="D24:F24"/>
    <mergeCell ref="E14:H1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6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kgA36XrteuGpqYj1JsfN01wa/SY=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6bPKPDg4C7BhSNyN+V2UXIMZZp8=</DigestValue>
    </Reference>
  </SignedInfo>
  <SignatureValue>IoDD25nk5WxGm+/ckhU+ZdMnmBeqrCLjnkdpMXa1WEwNEYXdaK/5e1ft+lXFhTP8N/b1SqdrrAtq
vN9Or6DjIW9SCTBT7FxxmbGlfQBnoJ/Ar+H5CySvjjlm57aOFqmdJ0QxCHwbT5VD9udJqh2+HvD5
KpOYQGaG7m6wclrq578=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t73T7vk6QpQvceQC69y5Xi7zIj4=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B//4tCXAH5M8wBrVEt09drTjILM=</DigestValue>
      </Reference>
      <Reference URI="/xl/sharedStrings.xml?ContentType=application/vnd.openxmlformats-officedocument.spreadsheetml.sharedStrings+xml">
        <DigestMethod Algorithm="http://www.w3.org/2000/09/xmldsig#sha1"/>
        <DigestValue>bgYTW0J7DDi8Xa4beZd1OGPQ1ko=</DigestValue>
      </Reference>
      <Reference URI="/xl/styles.xml?ContentType=application/vnd.openxmlformats-officedocument.spreadsheetml.styles+xml">
        <DigestMethod Algorithm="http://www.w3.org/2000/09/xmldsig#sha1"/>
        <DigestValue>pydP78nYwaC3ONhOyjlmDSyBELQ=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k8lCUSObrUmMbqOlYVA2QeiOiqY=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6pF0yrocJMOHX1+7Z187AvwsUEs=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2024-02-01T10:49:01Z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2024-02-01T10:49:01Z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jxr8cJWmzOQ5izwxtjgDrXbgOfE=</DigestValue>
    </Reference>
    <Reference Type="http://www.w3.org/2000/09/xmldsig#Object" URI="#idOfficeObject">
      <DigestMethod Algorithm="http://www.w3.org/2000/09/xmldsig#sha1"/>
      <DigestValue>RjyinmnQVgR+gm1breRPeejPmqQ=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AhoLys4ZW0G9+j3pCjbUccjGBCY=</DigestValue>
    </Reference>
  </SignedInfo>
  <SignatureValue>oZWwyf9jg1YodyH3GBgC7vBQTYLvvZQ0nC6MHqtvFPWnKsDK7+a12GZVuG4W9KGHMci4eib5TCeQ
eNQqZFlkKZlc6DGpinifMuwxyz4HD9qSoz2zLeUp4Cm5Y+d1d5aMZFqLNWCP1lpKIcX/CypoCB1W
IGH7R9DltxDvZu05yks=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t73T7vk6QpQvceQC69y5Xi7zIj4=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B//4tCXAH5M8wBrVEt09drTjILM=</DigestValue>
      </Reference>
      <Reference URI="/xl/sharedStrings.xml?ContentType=application/vnd.openxmlformats-officedocument.spreadsheetml.sharedStrings+xml">
        <DigestMethod Algorithm="http://www.w3.org/2000/09/xmldsig#sha1"/>
        <DigestValue>bgYTW0J7DDi8Xa4beZd1OGPQ1ko=</DigestValue>
      </Reference>
      <Reference URI="/xl/styles.xml?ContentType=application/vnd.openxmlformats-officedocument.spreadsheetml.styles+xml">
        <DigestMethod Algorithm="http://www.w3.org/2000/09/xmldsig#sha1"/>
        <DigestValue>pydP78nYwaC3ONhOyjlmDSyBELQ=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k8lCUSObrUmMbqOlYVA2QeiOiqY=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6pF0yrocJMOHX1+7Z187AvwsUEs=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2024-02-01T11:07:16Z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2024-02-01T11:07:16Z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Trinh Thi Thao Mien</cp:lastModifiedBy>
  <cp:lastPrinted>2022-12-16T06:41:17Z</cp:lastPrinted>
  <dcterms:created xsi:type="dcterms:W3CDTF">2021-01-04T12:03:55Z</dcterms:created>
  <dcterms:modified xsi:type="dcterms:W3CDTF">2024-02-01T06:04:32Z</dcterms:modified>
</cp:coreProperties>
</file>