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D20" i="27"/>
  <c r="E31" i="27" l="1"/>
  <c r="E30" i="27"/>
  <c r="G18" i="27" l="1"/>
  <c r="G19" i="27" l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<sst xmlns="http://schemas.openxmlformats.org/spreadsheetml/2006/main" count="1388" uniqueCount="595">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</sst>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1" zoomScale="93" zoomScaleNormal="93" workbookViewId="0">
      <selection activeCell="I37" sqref="I37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582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593</v>
      </c>
    </row>
    <row r="17" spans="1:9" ht="15.75" customHeight="1">
      <c r="A17" s="173"/>
      <c r="B17" s="174" t="s">
        <v>539</v>
      </c>
      <c r="C17" s="173"/>
      <c r="D17" s="174" t="s">
        <v>594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12/02/2024 đến 18/02/2024</v>
      </c>
      <c r="G18" s="176">
        <f>F25+1</f>
        <v>45334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12/02/2024 to 18/02/2024</v>
      </c>
      <c r="G19" s="176">
        <f>+G18+6</f>
        <v>45340</v>
      </c>
    </row>
    <row r="20" spans="1:9" ht="15.75" customHeight="1">
      <c r="A20" s="179">
        <v>5</v>
      </c>
      <c r="B20" s="179" t="s">
        <v>580</v>
      </c>
      <c r="C20" s="179"/>
      <c r="D20" s="180">
        <f>G19+1</f>
        <v>45341</v>
      </c>
      <c r="E20" s="181"/>
      <c r="F20" s="181"/>
      <c r="G20" s="176"/>
    </row>
    <row r="21" spans="1:9" ht="15.75" customHeight="1">
      <c r="A21" s="177"/>
      <c r="B21" s="178" t="s">
        <v>581</v>
      </c>
      <c r="C21" s="177"/>
      <c r="D21" s="364">
        <f>D20</f>
        <v>45341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45340</v>
      </c>
      <c r="F25" s="190">
        <v>45333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584</v>
      </c>
      <c r="D30" s="207"/>
      <c r="E30" s="163">
        <f>F34</f>
        <v>97073547708</v>
      </c>
      <c r="F30" s="281">
        <v>98536255482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585</v>
      </c>
      <c r="D31" s="210"/>
      <c r="E31" s="258">
        <f>F35</f>
        <v>14042.22</v>
      </c>
      <c r="F31" s="282">
        <v>13919.06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586</v>
      </c>
      <c r="D34" s="207"/>
      <c r="E34" s="163">
        <v>99331673732</v>
      </c>
      <c r="F34" s="281">
        <v>97073547708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587</v>
      </c>
      <c r="D35" s="205"/>
      <c r="E35" s="258">
        <v>14042.21</v>
      </c>
      <c r="F35" s="282">
        <v>14042.22</v>
      </c>
      <c r="G35" s="208"/>
      <c r="H35" s="208"/>
    </row>
    <row r="36" spans="1:9" ht="15.75" customHeight="1">
      <c r="A36" s="365">
        <v>3</v>
      </c>
      <c r="B36" s="366"/>
      <c r="C36" s="215" t="s">
        <v>575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576</v>
      </c>
      <c r="D37" s="220"/>
      <c r="E37" s="273">
        <f>E34-E30</f>
        <v>2258126024</v>
      </c>
      <c r="F37" s="286">
        <v>-1462707774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-1925905</v>
      </c>
      <c r="F39" s="287">
        <v>868892013</v>
      </c>
      <c r="G39" s="208"/>
      <c r="H39" s="208"/>
    </row>
    <row r="40" spans="1:9" ht="15.75" customHeight="1">
      <c r="A40" s="343">
        <v>3.2</v>
      </c>
      <c r="B40" s="344"/>
      <c r="C40" s="226" t="s">
        <v>583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578</v>
      </c>
      <c r="D41" s="225"/>
      <c r="E41" s="286">
        <v>2260051929</v>
      </c>
      <c r="F41" s="286">
        <v>-2331599787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577</v>
      </c>
      <c r="D45" s="225"/>
      <c r="E45" s="267">
        <f>E35/E31-1</f>
        <v>-7.1213810926007426E-7</v>
      </c>
      <c r="F45" s="292">
        <v>8.84829866384651E-3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588</v>
      </c>
      <c r="D48" s="207"/>
      <c r="E48" s="301">
        <v>14061.14</v>
      </c>
      <c r="F48" s="296">
        <v>14042.22</v>
      </c>
      <c r="H48" s="208"/>
    </row>
    <row r="49" spans="1:8" ht="15.75" customHeight="1">
      <c r="A49" s="374">
        <v>5.2</v>
      </c>
      <c r="B49" s="375"/>
      <c r="C49" s="239" t="s">
        <v>589</v>
      </c>
      <c r="D49" s="240"/>
      <c r="E49" s="301">
        <v>11026.63</v>
      </c>
      <c r="F49" s="295">
        <v>11026.63</v>
      </c>
      <c r="G49" s="208"/>
      <c r="H49" s="208"/>
    </row>
    <row r="50" spans="1:8" ht="15.75" customHeight="1">
      <c r="A50" s="372">
        <v>6</v>
      </c>
      <c r="B50" s="373"/>
      <c r="C50" s="241" t="s">
        <v>574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590</v>
      </c>
      <c r="D51" s="244"/>
      <c r="E51" s="278">
        <v>22717.759999999998</v>
      </c>
      <c r="F51" s="278">
        <v>22717.759999999998</v>
      </c>
      <c r="G51" s="302"/>
      <c r="H51" s="208"/>
    </row>
    <row r="52" spans="1:8" ht="15.75" customHeight="1">
      <c r="A52" s="374">
        <v>6.2</v>
      </c>
      <c r="B52" s="375"/>
      <c r="C52" s="206" t="s">
        <v>591</v>
      </c>
      <c r="D52" s="238"/>
      <c r="E52" s="303">
        <v>319007556.64959997</v>
      </c>
      <c r="F52" s="278">
        <v>319007783.82719994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579</v>
      </c>
      <c r="D53" s="245"/>
      <c r="E53" s="279">
        <v>3.2115391260827079E-3</v>
      </c>
      <c r="F53" s="280">
        <v>3.2862483277811627E-3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592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D8M4k0IpJy3FFsNksf4dPuzEyuQ=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wa7xWhIDyWjZ4kz5khMSJJz8Z9U=</DigestValue>
    </Reference>
  </SignedInfo>
  <SignatureValue>K7aiN34BCuNJjW4ScHDO569VsKg3tK+f+IRzLtxayBiuTIioSqWJIRbGNRIJYgNsQIz2tr1rf3oL
uDT9QHIuAnCANcLSS+mFe6qcebqI81+mwBFpr8dy5HHoikY/EZIDMKhKsPMm4dN+1FZ58q2aK4Ne
V2pCgkGdJo/ddr5c6HQ=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MNFyQe0k/uUXoqoTKxbtafqOXvw=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wE/URPc+EX8BTv7/O5A/1xXOvQA=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/lPSR2SB4Dy/bWmxt+pGEUSCTzY=</DigestValue>
      </Reference>
      <Reference URI="/xl/worksheets/sheet6.xml?ContentType=application/vnd.openxmlformats-officedocument.spreadsheetml.worksheet+xml">
        <DigestMethod Algorithm="http://www.w3.org/2000/09/xmldsig#sha1"/>
        <DigestValue>5H0NlhOAzZOFPmUJR+HIC3JqlH4=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2024-02-19T04:00:14Z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2024-02-19T04:00:14Z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AjlN6YmOW8nmtRDbSWDYWewn0Kk=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bsw0g7q/ezcCqX7SvHZRd1PWV/A=</DigestValue>
    </Reference>
  </SignedInfo>
  <SignatureValue>E4eziAucOP78M0br+Li2ztaEdgMNRkX4JpfpXm6F+oMRoftxWbB7RjIKliYPfMBxrDmbN5MnwRhq
NmBTGi6nuuwSIhR2zo3uvw+DWPJVWHRuJFlVh64Yke+DmjFHNRaNqZno6U8ScUwCTcrgmCOWy1Uf
jBu51iEcVd75qoPiULk=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MNFyQe0k/uUXoqoTKxbtafqOXvw=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wE/URPc+EX8BTv7/O5A/1xXOvQA=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/lPSR2SB4Dy/bWmxt+pGEUSCTzY=</DigestValue>
      </Reference>
      <Reference URI="/xl/worksheets/sheet6.xml?ContentType=application/vnd.openxmlformats-officedocument.spreadsheetml.worksheet+xml">
        <DigestMethod Algorithm="http://www.w3.org/2000/09/xmldsig#sha1"/>
        <DigestValue>5H0NlhOAzZOFPmUJR+HIC3JqlH4=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2024-02-19T11:20:07Z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2024-02-19T11:20:07Z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2022-11-28T09:53:44Z</cp:lastPrinted>
  <dcterms:created xsi:type="dcterms:W3CDTF">2014-09-25T08:23:57Z</dcterms:created>
  <dcterms:modified xsi:type="dcterms:W3CDTF">2024-02-19T02:19:32Z</dcterms:modified>
</cp:coreProperties>
</file>