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37" i="27" l="1"/>
  <c r="E39" i="27" s="1"/>
  <c r="E45" i="27" l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<sst xmlns="http://schemas.openxmlformats.org/spreadsheetml/2006/main" count="1388" uniqueCount="595">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</sst>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165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165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65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43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43" fontId="11" fillId="0" borderId="60" xfId="64" applyFont="1" applyFill="1" applyBorder="1" applyAlignment="1"/>
    <xf numFmtId="43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43" fontId="48" fillId="0" borderId="0" xfId="64" applyFont="1" applyFill="1"/>
    <xf numFmtId="43" fontId="11" fillId="0" borderId="19" xfId="64" applyFont="1" applyFill="1" applyBorder="1" applyAlignment="1">
      <alignment wrapText="1"/>
    </xf>
    <xf numFmtId="223" fontId="48" fillId="0" borderId="0" xfId="0" applyNumberFormat="1" applyFont="1"/>
    <xf numFmtId="43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9" zoomScale="93" zoomScaleNormal="93" workbookViewId="0">
      <selection activeCell="M32" sqref="M3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582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08/01/2024 đến 14/01/2024</v>
      </c>
      <c r="G18" s="176">
        <f>F25+1</f>
        <v>45299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08/01/2024 to 14/01/2024</v>
      </c>
      <c r="G19" s="176">
        <f>+G18+6</f>
        <v>45305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45306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73">
        <f>D20</f>
        <v>45306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45305</v>
      </c>
      <c r="F25" s="190">
        <v>45298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584</v>
      </c>
      <c r="D30" s="207"/>
      <c r="E30" s="163">
        <v>85728216477</v>
      </c>
      <c r="F30" s="281">
        <v>84324335182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585</v>
      </c>
      <c r="D31" s="210"/>
      <c r="E31" s="258">
        <v>13683.17</v>
      </c>
      <c r="F31" s="282">
        <v>13519.73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586</v>
      </c>
      <c r="D34" s="207"/>
      <c r="E34" s="163">
        <v>86525983250</v>
      </c>
      <c r="F34" s="281">
        <v>85728216477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587</v>
      </c>
      <c r="D35" s="205"/>
      <c r="E35" s="258">
        <v>13611.88</v>
      </c>
      <c r="F35" s="282">
        <v>13683.17</v>
      </c>
      <c r="G35" s="208"/>
      <c r="H35" s="208"/>
    </row>
    <row r="36" spans="1:9" ht="15.75" customHeight="1">
      <c r="A36" s="341">
        <v>3</v>
      </c>
      <c r="B36" s="342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797766773</v>
      </c>
      <c r="F37" s="286">
        <v>1403881295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-450703168</v>
      </c>
      <c r="F39" s="287">
        <v>1024175231</v>
      </c>
      <c r="G39" s="208"/>
      <c r="H39" s="208"/>
    </row>
    <row r="40" spans="1:9" ht="15.75" customHeight="1">
      <c r="A40" s="345">
        <v>3.2</v>
      </c>
      <c r="B40" s="346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1248469941</v>
      </c>
      <c r="F41" s="286">
        <v>379706064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-5.2100500103412495E-3</v>
      </c>
      <c r="F45" s="292">
        <v>1.2088998818763352E-2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588</v>
      </c>
      <c r="D48" s="207"/>
      <c r="E48" s="301">
        <v>13690.08</v>
      </c>
      <c r="F48" s="296">
        <v>13683.17</v>
      </c>
      <c r="H48" s="208"/>
    </row>
    <row r="49" spans="1:8" ht="15.75" customHeight="1">
      <c r="A49" s="352">
        <v>5.2</v>
      </c>
      <c r="B49" s="353"/>
      <c r="C49" s="239" t="s">
        <v>589</v>
      </c>
      <c r="D49" s="240"/>
      <c r="E49" s="301">
        <v>11026.63</v>
      </c>
      <c r="F49" s="295">
        <v>10745.09</v>
      </c>
      <c r="G49" s="208"/>
      <c r="H49" s="208"/>
    </row>
    <row r="50" spans="1:8" ht="15.75" customHeight="1">
      <c r="A50" s="350">
        <v>6</v>
      </c>
      <c r="B50" s="351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590</v>
      </c>
      <c r="D51" s="244"/>
      <c r="E51" s="278">
        <v>22717.759999999998</v>
      </c>
      <c r="F51" s="278">
        <v>22717.759999999998</v>
      </c>
      <c r="G51" s="302"/>
      <c r="H51" s="208"/>
    </row>
    <row r="52" spans="1:8" ht="15.75" customHeight="1">
      <c r="A52" s="352">
        <v>6.2</v>
      </c>
      <c r="B52" s="353"/>
      <c r="C52" s="206" t="s">
        <v>591</v>
      </c>
      <c r="D52" s="238"/>
      <c r="E52" s="303">
        <f>E51*E35</f>
        <v>309231422.98879999</v>
      </c>
      <c r="F52" s="278">
        <v>310850972.09919995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579</v>
      </c>
      <c r="D53" s="245"/>
      <c r="E53" s="279">
        <v>3.6260053559215018E-3</v>
      </c>
      <c r="F53" s="280">
        <v>3.6260053559215018E-3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wdilc7frVRSvWvvyNa9LowK09m8=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E55uGxUIuwNUd1Q9GdSykfH6LDM=</DigestValue>
    </Reference>
  </SignedInfo>
  <SignatureValue>PtFvEKItcdn9t9Rqg/BeNklgXw0WDloZ6EPFub4ko8WRPnxmiRK8zNlg/a/2NdNIjz2wBtuWdncx
S4jSUx1yzJaxpjj4KyT8bUZc9eXG0zZozlLYX2rE1OMOsxEOGVdvKXV5riI9wwbY5RL4kpY6nCET
Xm2zVp1tSTmoAFMnceI=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a17yNFoI0oysf6mlmZlohFMET3s=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qC+VsFiBFOAo2H81miDYYtoLCCs=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GiD/Jc5nrRm5CW1eIjZU+P6x1cc=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2024-01-15T07:51:30Z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2024-01-15T07:51:30Z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xcCNbiJZwrIxmUnUQWyYh3H7Glg=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A9cbD4O2NIOloOaY4K9gu9zLlbs=</DigestValue>
    </Reference>
  </SignedInfo>
  <SignatureValue>V1zjVWZB/DU5IeOmTJBSm1ZTRW+umLyCWpPDqi3jR2YOjucArYADA6vt8IPSYVzcLbNMaRNgB5NM
fJNLfxfF2u0qCet7L7rI9XcAjHqhxG9EK0hjI33bW3ziZBFg1X1+lzmW2Sa0bBSjpYbMYaNCKq12
QW6UHZT8FBioNxESjhA=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qC+VsFiBFOAo2H81miDYYtoLCCs=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GiD/Jc5nrRm5CW1eIjZU+P6x1cc=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a17yNFoI0oysf6mlmZlohFMET3s=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2024-01-15T10:43:45Z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2024-01-15T10:43:45Z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Phan Thi Quynh Lan</cp:lastModifiedBy>
  <cp:lastPrinted>2022-11-28T09:53:44Z</cp:lastPrinted>
  <dcterms:created xsi:type="dcterms:W3CDTF">2014-09-25T08:23:57Z</dcterms:created>
  <dcterms:modified xsi:type="dcterms:W3CDTF">2024-01-15T07:12:00Z</dcterms:modified>
</cp:coreProperties>
</file>