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3\"/>
    </mc:Choice>
  </mc:AlternateContent>
  <bookViews>
    <workbookView showHorizontalScroll="0" showVerticalScroll="0" showSheetTabs="0"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7" i="1" l="1"/>
  <c r="E15" i="1"/>
  <c r="E14" i="1"/>
  <c r="G28" i="1" l="1"/>
  <c r="G20" i="1" l="1"/>
  <c r="E16" i="1" l="1"/>
  <c r="E17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<sst xmlns="http://schemas.openxmlformats.org/spreadsheetml/2006/main" count="40" uniqueCount="40">
  <si>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</si>
  <si>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</si>
  <si>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</si>
  <si>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</si>
  <si>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</si>
  <si>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</si>
  <si>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</si>
  <si>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</si>
  <si>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</si>
  <si>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</si>
  <si>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</si>
  <si>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</si>
  <si>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</si>
  <si>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</si>
  <si>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</si>
  <si>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</si>
  <si>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</si>
  <si>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</si>
  <si>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</si>
  <si>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</si>
  <si>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</si>
  <si>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</si>
  <si>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</si>
  <si>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</si>
  <si>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</si>
  <si>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</si>
  <si>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</si>
  <si>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</si>
  <si>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</si>
  <si>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</si>
  <si>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</si>
  <si>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</si>
  <si>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</si>
  <si>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</si>
  <si>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</si>
  <si>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</si>
  <si>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</si>
  <si>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</si>
  <si>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</si>
  <si>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r>
      <t xml:space="preserve">Quỹ đầu tư Cân bằng linh hoạt Techcom
</t>
    </r>
    <r>
      <rPr>
        <sz val="13"/>
        <rFont val="Times New Roman"/>
        <family val="1"/>
      </rPr>
      <t>Techcom Balanced Flexi Fund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</si>
</sst>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1" formatCode="_-* #,##0_-;\-* #,##0_-;_-* &quot;-&quot;_-;_-@_-"/>
    <numFmt numFmtId="43" formatCode="_-* #,##0.00_-;\-* #,##0.00_-;_-* &quot;-&quot;??_-;_-@_-"/>
    <numFmt numFmtId="164" formatCode="#,##0\ &quot;₫&quot;;\-#,##0\ &quot;₫&quot;"/>
    <numFmt numFmtId="165" formatCode="#,##0\ &quot;₫&quot;;[Red]\-#,##0\ &quot;₫&quot;"/>
    <numFmt numFmtId="166" formatCode="_-* #,##0\ &quot;₫&quot;_-;\-* #,##0\ &quot;₫&quot;_-;_-* &quot;-&quot;\ &quot;₫&quot;_-;_-@_-"/>
    <numFmt numFmtId="167" formatCode="_-* #,##0.00\ &quot;₫&quot;_-;\-* #,##0.00\ &quot;₫&quot;_-;_-* &quot;-&quot;??\ &quot;₫&quot;_-;_-@_-"/>
    <numFmt numFmtId="168" formatCode="_-* #,##0.00\ _₫_-;\-* #,##0.00\ _₫_-;_-* &quot;-&quot;??\ _₫_-;_-@_-"/>
    <numFmt numFmtId="169" formatCode="&quot;Hà nội, ngày &quot;dd&quot; tháng &quot;mm&quot; năm &quot;yyyy&quot;&quot;"/>
    <numFmt numFmtId="170" formatCode="&quot;Hanoi , date &quot;dd&quot; month &quot;mm&quot; year &quot;yyyy&quot;&quot;"/>
    <numFmt numFmtId="171" formatCode="[$-409]d\-mmm\-yy;@"/>
    <numFmt numFmtId="172" formatCode="_(* #,##0_);_(* \(#,##0\);_(* &quot;-&quot;??_);_(@_)"/>
    <numFmt numFmtId="173" formatCode="[$-F800]dddd\,\ mmmm\ dd\,\ yyyy"/>
    <numFmt numFmtId="174" formatCode="[$-1010000]d/m/yyyy;@"/>
    <numFmt numFmtId="175" formatCode="&quot;\&quot;#,##0;[Red]&quot;\&quot;&quot;\&quot;\-#,##0"/>
    <numFmt numFmtId="176" formatCode="&quot;\&quot;#,##0.00;[Red]&quot;\&quot;\-#,##0.00"/>
    <numFmt numFmtId="177" formatCode="0.0"/>
    <numFmt numFmtId="178" formatCode="&quot;\&quot;#,##0;[Red]&quot;\&quot;\-#,##0"/>
    <numFmt numFmtId="179" formatCode="#,##0;[Red]&quot;-&quot;#,##0"/>
    <numFmt numFmtId="180" formatCode="0.000"/>
    <numFmt numFmtId="181" formatCode="#,##0.00;[Red]&quot;-&quot;#,##0.00"/>
    <numFmt numFmtId="182" formatCode="mmm"/>
    <numFmt numFmtId="183" formatCode="0.0%"/>
    <numFmt numFmtId="184" formatCode="#,##0;\(#,##0\)"/>
    <numFmt numFmtId="185" formatCode="_(* #.##0_);_(* \(#.##0\);_(* &quot;-&quot;_);_(@_)"/>
    <numFmt numFmtId="186" formatCode="_ &quot;R&quot;\ * #,##0_ ;_ &quot;R&quot;\ * \-#,##0_ ;_ &quot;R&quot;\ * &quot;-&quot;_ ;_ @_ "/>
    <numFmt numFmtId="187" formatCode="0.000%"/>
    <numFmt numFmtId="188" formatCode="\$#&quot;,&quot;##0\ ;\(\$#&quot;,&quot;##0\)"/>
    <numFmt numFmtId="189" formatCode="\t0.00%"/>
    <numFmt numFmtId="190" formatCode="_-* #,##0\ _D_M_-;\-* #,##0\ _D_M_-;_-* &quot;-&quot;\ _D_M_-;_-@_-"/>
    <numFmt numFmtId="191" formatCode="_-* #,##0.00\ _D_M_-;\-* #,##0.00\ _D_M_-;_-* &quot;-&quot;??\ _D_M_-;_-@_-"/>
    <numFmt numFmtId="192" formatCode="\t#\ ??/??"/>
    <numFmt numFmtId="193" formatCode="_-[$€-2]* #,##0.00_-;\-[$€-2]* #,##0.00_-;_-[$€-2]* &quot;-&quot;??_-"/>
    <numFmt numFmtId="194" formatCode="#,##0\ "/>
    <numFmt numFmtId="195" formatCode="#."/>
    <numFmt numFmtId="196" formatCode="#,###"/>
    <numFmt numFmtId="197" formatCode="_-&quot;₫&quot;* #,##0_-;\-&quot;₫&quot;* #,##0_-;_-&quot;₫&quot;* &quot;-&quot;_-;_-@_-"/>
    <numFmt numFmtId="198" formatCode="_-&quot;₫&quot;* #,##0.00_-;\-&quot;₫&quot;* #,##0.00_-;_-&quot;₫&quot;* &quot;-&quot;??_-;_-@_-"/>
    <numFmt numFmtId="199" formatCode="#,##0\ &quot;F&quot;;[Red]\-#,##0\ &quot;F&quot;"/>
    <numFmt numFmtId="200" formatCode="#,##0.000;[Red]#,##0.000"/>
    <numFmt numFmtId="201" formatCode="0.00_)"/>
    <numFmt numFmtId="202" formatCode="#,##0.0;[Red]#,##0.0"/>
    <numFmt numFmtId="203" formatCode="0%_);\(0%\)"/>
    <numFmt numFmtId="204" formatCode="d"/>
    <numFmt numFmtId="205" formatCode="#"/>
    <numFmt numFmtId="206" formatCode="&quot;¡Ì&quot;#,##0;[Red]\-&quot;¡Ì&quot;#,##0"/>
    <numFmt numFmtId="207" formatCode="#,##0.00\ &quot;F&quot;;[Red]\-#,##0.00\ &quot;F&quot;"/>
    <numFmt numFmtId="208" formatCode="_-* #,##0\ &quot;F&quot;_-;\-* #,##0\ &quot;F&quot;_-;_-* &quot;-&quot;\ &quot;F&quot;_-;_-@_-"/>
    <numFmt numFmtId="209" formatCode="#,##0.00\ &quot;F&quot;;\-#,##0.00\ &quot;F&quot;"/>
    <numFmt numFmtId="210" formatCode="_-* #,##0\ &quot;DM&quot;_-;\-* #,##0\ &quot;DM&quot;_-;_-* &quot;-&quot;\ &quot;DM&quot;_-;_-@_-"/>
    <numFmt numFmtId="211" formatCode="_-* #,##0.00\ &quot;DM&quot;_-;\-* #,##0.00\ &quot;DM&quot;_-;_-* &quot;-&quot;??\ &quot;DM&quot;_-;_-@_-"/>
    <numFmt numFmtId="212" formatCode="_ * #,##0.00_ ;_ * \-#,##0.00_ ;_ * &quot;-&quot;??_ ;_ @_ "/>
    <numFmt numFmtId="213" formatCode="_ * #,##0_ ;_ * \-#,##0_ ;_ * &quot;-&quot;_ ;_ @_ "/>
    <numFmt numFmtId="214" formatCode="#,##0\ &quot;₫&quot;_);[Red]\(#,##0\ &quot;₫&quot;\)"/>
    <numFmt numFmtId="215" formatCode="[$-1010409]d\ mmmm\ yyyy;@"/>
    <numFmt numFmtId="216" formatCode="_-* #,##0\ _₫_-;\-* #,##0\ _₫_-;_-* &quot;-&quot;??\ _₫_-;_-@_-"/>
  </numFmts>
  <fonts count="6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8" fontId="2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2" fillId="0" borderId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5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9" fontId="18" fillId="0" borderId="0" applyFont="0" applyFill="0" applyBorder="0" applyAlignment="0" applyProtection="0"/>
    <xf numFmtId="18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81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82" fontId="7" fillId="0" borderId="0" applyFill="0" applyBorder="0" applyAlignment="0"/>
    <xf numFmtId="0" fontId="22" fillId="0" borderId="0"/>
    <xf numFmtId="1" fontId="23" fillId="0" borderId="6" applyBorder="0"/>
    <xf numFmtId="168" fontId="1" fillId="0" borderId="0" applyFont="0" applyFill="0" applyBorder="0" applyAlignment="0" applyProtection="0"/>
    <xf numFmtId="172" fontId="2" fillId="0" borderId="0" applyFont="0" applyFill="0" applyBorder="0" applyAlignment="0" applyProtection="0"/>
    <xf numFmtId="172" fontId="2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applyFont="0" applyFill="0" applyBorder="0" applyAlignment="0" applyProtection="0"/>
    <xf numFmtId="183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83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7" fillId="0" borderId="0" applyFont="0" applyFill="0" applyBorder="0" applyAlignment="0" applyProtection="0"/>
    <xf numFmtId="175" fontId="7" fillId="0" borderId="0" quotePrefix="1" applyFont="0" applyFill="0" applyBorder="0" applyAlignment="0">
      <protection locked="0"/>
    </xf>
    <xf numFmtId="184" fontId="16" fillId="0" borderId="0"/>
    <xf numFmtId="185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6" fontId="27" fillId="0" borderId="0" applyFont="0" applyFill="0" applyBorder="0" applyAlignment="0" applyProtection="0"/>
    <xf numFmtId="0" fontId="7" fillId="0" borderId="0"/>
    <xf numFmtId="171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7" fontId="2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7" fillId="0" borderId="0" applyFont="0" applyFill="0" applyBorder="0" applyAlignment="0" applyProtection="0"/>
    <xf numFmtId="190" fontId="7" fillId="0" borderId="0" applyFont="0" applyFill="0" applyBorder="0" applyAlignment="0" applyProtection="0"/>
    <xf numFmtId="191" fontId="7" fillId="0" borderId="0" applyFont="0" applyFill="0" applyBorder="0" applyAlignment="0" applyProtection="0"/>
    <xf numFmtId="192" fontId="7" fillId="0" borderId="0"/>
    <xf numFmtId="0" fontId="28" fillId="0" borderId="0" applyNumberFormat="0" applyAlignment="0">
      <alignment horizontal="left"/>
    </xf>
    <xf numFmtId="193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4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5" fontId="33" fillId="0" borderId="0">
      <protection locked="0"/>
    </xf>
    <xf numFmtId="195" fontId="33" fillId="0" borderId="0">
      <protection locked="0"/>
    </xf>
    <xf numFmtId="10" fontId="29" fillId="6" borderId="9" applyNumberFormat="0" applyBorder="0" applyAlignment="0" applyProtection="0"/>
    <xf numFmtId="182" fontId="34" fillId="7" borderId="0"/>
    <xf numFmtId="182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6" fontId="36" fillId="0" borderId="15"/>
    <xf numFmtId="197" fontId="7" fillId="0" borderId="0" applyFont="0" applyFill="0" applyBorder="0" applyAlignment="0" applyProtection="0"/>
    <xf numFmtId="198" fontId="7" fillId="0" borderId="0" applyFont="0" applyFill="0" applyBorder="0" applyAlignment="0" applyProtection="0"/>
    <xf numFmtId="199" fontId="37" fillId="0" borderId="0" applyFont="0" applyFill="0" applyBorder="0" applyAlignment="0" applyProtection="0"/>
    <xf numFmtId="200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201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202" fontId="37" fillId="0" borderId="0" applyFont="0" applyFill="0" applyBorder="0" applyAlignment="0" applyProtection="0"/>
    <xf numFmtId="187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3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164" fontId="43" fillId="0" borderId="0"/>
    <xf numFmtId="0" fontId="42" fillId="0" borderId="0" applyNumberFormat="0" applyFont="0" applyFill="0" applyBorder="0" applyAlignment="0" applyProtection="0">
      <alignment horizontal="left"/>
    </xf>
    <xf numFmtId="204" fontId="7" fillId="0" borderId="0" applyNumberFormat="0" applyFill="0" applyBorder="0" applyAlignment="0" applyProtection="0">
      <alignment horizontal="left"/>
    </xf>
    <xf numFmtId="205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6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7" fontId="27" fillId="0" borderId="10">
      <alignment horizontal="right" vertical="center"/>
    </xf>
    <xf numFmtId="208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9" fontId="27" fillId="0" borderId="0"/>
    <xf numFmtId="209" fontId="27" fillId="0" borderId="9"/>
    <xf numFmtId="0" fontId="48" fillId="9" borderId="9">
      <alignment horizontal="left" vertical="center"/>
    </xf>
    <xf numFmtId="164" fontId="49" fillId="0" borderId="2">
      <alignment horizontal="left" vertical="top"/>
    </xf>
    <xf numFmtId="164" fontId="15" fillId="0" borderId="18">
      <alignment horizontal="left" vertical="top"/>
    </xf>
    <xf numFmtId="0" fontId="50" fillId="0" borderId="18">
      <alignment horizontal="left" vertical="center"/>
    </xf>
    <xf numFmtId="210" fontId="7" fillId="0" borderId="0" applyFont="0" applyFill="0" applyBorder="0" applyAlignment="0" applyProtection="0"/>
    <xf numFmtId="211" fontId="7" fillId="0" borderId="0" applyFont="0" applyFill="0" applyBorder="0" applyAlignment="0" applyProtection="0"/>
    <xf numFmtId="0" fontId="51" fillId="0" borderId="0">
      <alignment vertical="center"/>
    </xf>
    <xf numFmtId="166" fontId="52" fillId="0" borderId="0" applyFont="0" applyFill="0" applyBorder="0" applyAlignment="0" applyProtection="0"/>
    <xf numFmtId="167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166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12" fontId="7" fillId="0" borderId="0" applyFont="0" applyFill="0" applyBorder="0" applyAlignment="0" applyProtection="0"/>
    <xf numFmtId="213" fontId="7" fillId="0" borderId="0" applyFont="0" applyFill="0" applyBorder="0" applyAlignment="0" applyProtection="0"/>
    <xf numFmtId="0" fontId="59" fillId="0" borderId="0"/>
    <xf numFmtId="197" fontId="11" fillId="0" borderId="0" applyFont="0" applyFill="0" applyBorder="0" applyAlignment="0" applyProtection="0"/>
    <xf numFmtId="214" fontId="13" fillId="0" borderId="0" applyFont="0" applyFill="0" applyBorder="0" applyAlignment="0" applyProtection="0"/>
    <xf numFmtId="198" fontId="11" fillId="0" borderId="0" applyFont="0" applyFill="0" applyBorder="0" applyAlignment="0" applyProtection="0"/>
    <xf numFmtId="167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31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8" fontId="5" fillId="0" borderId="0" xfId="3" applyFont="1" applyFill="1" applyBorder="1" applyAlignment="1">
      <alignment horizontal="left" vertical="center"/>
    </xf>
    <xf numFmtId="168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2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4" fontId="4" fillId="2" borderId="0" xfId="7" applyNumberFormat="1" applyFont="1" applyFill="1" applyAlignment="1">
      <alignment vertical="center"/>
    </xf>
    <xf numFmtId="174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2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8" fontId="2" fillId="2" borderId="0" xfId="2" applyFont="1" applyFill="1" applyAlignment="1"/>
    <xf numFmtId="168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8" fontId="2" fillId="2" borderId="0" xfId="2" applyFont="1" applyFill="1"/>
    <xf numFmtId="168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70" fontId="3" fillId="2" borderId="0" xfId="4" applyNumberFormat="1" applyFont="1" applyFill="1" applyAlignment="1">
      <alignment horizontal="right" vertical="center"/>
    </xf>
    <xf numFmtId="171" fontId="3" fillId="2" borderId="0" xfId="4" applyNumberFormat="1" applyFont="1" applyFill="1" applyAlignment="1">
      <alignment horizontal="left" vertical="center"/>
    </xf>
    <xf numFmtId="168" fontId="2" fillId="2" borderId="0" xfId="2" applyFont="1" applyFill="1" applyAlignment="1">
      <alignment vertical="center"/>
    </xf>
    <xf numFmtId="168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8" fontId="64" fillId="2" borderId="0" xfId="2" applyFont="1" applyFill="1" applyAlignment="1">
      <alignment vertical="center"/>
    </xf>
    <xf numFmtId="168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8" fontId="64" fillId="2" borderId="0" xfId="2" applyFont="1" applyFill="1" applyAlignment="1">
      <alignment horizontal="center" vertical="center"/>
    </xf>
    <xf numFmtId="168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2" fontId="4" fillId="2" borderId="0" xfId="5" applyNumberFormat="1" applyFont="1" applyFill="1" applyAlignment="1">
      <alignment horizontal="center"/>
    </xf>
    <xf numFmtId="168" fontId="64" fillId="2" borderId="0" xfId="2" applyFont="1" applyFill="1" applyAlignment="1">
      <alignment horizontal="center"/>
    </xf>
    <xf numFmtId="168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8" fontId="65" fillId="2" borderId="0" xfId="2" applyFont="1" applyFill="1" applyAlignment="1">
      <alignment vertical="center"/>
    </xf>
    <xf numFmtId="168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3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2" fontId="66" fillId="0" borderId="0" xfId="5" applyNumberFormat="1" applyFont="1" applyFill="1" applyAlignment="1">
      <alignment horizontal="right" wrapText="1"/>
    </xf>
    <xf numFmtId="168" fontId="65" fillId="2" borderId="0" xfId="2" applyFont="1" applyFill="1"/>
    <xf numFmtId="168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2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8" fontId="65" fillId="2" borderId="0" xfId="2" applyFont="1" applyFill="1" applyBorder="1"/>
    <xf numFmtId="168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8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8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5" fontId="3" fillId="2" borderId="0" xfId="1" applyNumberFormat="1" applyFont="1" applyFill="1" applyAlignment="1">
      <alignment horizontal="left" vertical="top" wrapText="1"/>
    </xf>
    <xf numFmtId="216" fontId="65" fillId="2" borderId="0" xfId="3" applyNumberFormat="1" applyFont="1" applyFill="1"/>
    <xf numFmtId="172" fontId="65" fillId="2" borderId="0" xfId="2" applyNumberFormat="1" applyFont="1" applyFill="1" applyBorder="1"/>
    <xf numFmtId="168" fontId="65" fillId="2" borderId="0" xfId="200" applyFont="1" applyFill="1" applyBorder="1"/>
    <xf numFmtId="215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8" fontId="2" fillId="2" borderId="0" xfId="4" applyNumberFormat="1" applyFont="1" applyFill="1"/>
    <xf numFmtId="168" fontId="67" fillId="2" borderId="9" xfId="6" applyFont="1" applyFill="1" applyBorder="1" applyAlignment="1">
      <alignment horizontal="right" vertical="center" wrapText="1"/>
    </xf>
    <xf numFmtId="172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216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8" fontId="65" fillId="2" borderId="0" xfId="200" applyFont="1" applyFill="1"/>
    <xf numFmtId="10" fontId="67" fillId="2" borderId="9" xfId="202" applyNumberFormat="1" applyFont="1" applyFill="1" applyBorder="1" applyAlignment="1">
      <alignment horizontal="right" vertical="center" wrapText="1"/>
    </xf>
    <xf numFmtId="3" fontId="4" fillId="2" borderId="0" xfId="1" applyNumberFormat="1" applyFont="1" applyFill="1" applyAlignment="1">
      <alignment horizontal="left" vertical="top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4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72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9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9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7" zoomScaleSheetLayoutView="100" workbookViewId="0">
      <selection activeCell="G28" sqref="G28"/>
    </sheetView>
  </sheetViews>
  <sheetFormatPr defaultColWidth="9.140625" defaultRowHeight="15"/>
  <cols>
    <col min="1" max="1" width="5" style="30" customWidth="1"/>
    <col min="2" max="2" width="10" style="30" customWidth="1"/>
    <col min="3" max="3" width="2.42578125" style="30" customWidth="1"/>
    <col min="4" max="4" width="36.7109375" style="30" customWidth="1"/>
    <col min="5" max="5" width="44.85546875" style="30" customWidth="1"/>
    <col min="6" max="6" width="12.7109375" style="30" customWidth="1"/>
    <col min="7" max="7" width="32.7109375" style="30" customWidth="1"/>
    <col min="8" max="8" width="29.5703125" style="30" customWidth="1"/>
    <col min="9" max="9" width="22" style="33" bestFit="1" customWidth="1"/>
    <col min="10" max="10" width="21.5703125" style="34" bestFit="1" customWidth="1"/>
    <col min="11" max="11" width="19.5703125" style="30" bestFit="1" customWidth="1"/>
    <col min="12" max="12" width="12.140625" style="30" bestFit="1" customWidth="1"/>
    <col min="13" max="13" width="15.85546875" style="30" bestFit="1" customWidth="1"/>
    <col min="14" max="16384" width="9.140625" style="30"/>
  </cols>
  <sheetData>
    <row r="1" spans="2:13" ht="48" customHeight="1">
      <c r="B1" s="117" t="s">
        <v>0</v>
      </c>
      <c r="C1" s="117"/>
      <c r="D1" s="117"/>
      <c r="E1" s="117"/>
      <c r="F1" s="117"/>
      <c r="G1" s="117"/>
      <c r="H1" s="117"/>
      <c r="I1" s="27"/>
      <c r="J1" s="28"/>
      <c r="K1" s="29"/>
      <c r="L1" s="29"/>
      <c r="M1" s="29"/>
    </row>
    <row r="2" spans="2:13" ht="58.5" customHeight="1">
      <c r="B2" s="118" t="s">
        <v>21</v>
      </c>
      <c r="C2" s="118"/>
      <c r="D2" s="118"/>
      <c r="E2" s="118"/>
      <c r="F2" s="118"/>
      <c r="G2" s="118"/>
      <c r="H2" s="118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9" t="s">
        <v>1</v>
      </c>
      <c r="C4" s="119"/>
      <c r="D4" s="119"/>
      <c r="E4" s="119"/>
      <c r="F4" s="119"/>
      <c r="G4" s="119"/>
      <c r="H4" s="119"/>
    </row>
    <row r="5" spans="2:13" ht="17.25" customHeight="1">
      <c r="B5" s="116" t="s">
        <v>2</v>
      </c>
      <c r="C5" s="116"/>
      <c r="D5" s="116"/>
      <c r="E5" s="116"/>
      <c r="F5" s="116"/>
      <c r="G5" s="116"/>
      <c r="H5" s="116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2" t="s">
        <v>32</v>
      </c>
      <c r="F11" s="122"/>
      <c r="G11" s="122"/>
      <c r="H11" s="122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37</v>
      </c>
      <c r="E12" s="123" t="s">
        <v>26</v>
      </c>
      <c r="F12" s="123"/>
      <c r="G12" s="123"/>
      <c r="H12" s="123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4" t="s">
        <v>39</v>
      </c>
      <c r="F13" s="124"/>
      <c r="G13" s="124"/>
      <c r="H13" s="124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5" t="str">
        <f>+"Từ ngày "&amp;DAY(G20)&amp;"/"&amp;MONTH(G20)&amp;"/"&amp;YEAR(G20)&amp;" đến ngày "&amp;DAY(G20)&amp;"/"&amp;MONTH(G20)&amp;"/"&amp;YEAR(G20)</f>
        <v>Từ ngày 18/12/2023 đến ngày 18/12/2023</v>
      </c>
      <c r="F14" s="125"/>
      <c r="G14" s="125"/>
      <c r="H14" s="125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33</v>
      </c>
      <c r="E15" s="97" t="str">
        <f>+"From December "&amp;DAY(G20)&amp;"th 2023 to December "&amp;DAY(G20)&amp;"th 2023"</f>
        <v>From December 18th 2023 to December 18th 2023</v>
      </c>
      <c r="F15" s="108"/>
      <c r="G15" s="108"/>
      <c r="H15" s="108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5">
        <f>G20+1</f>
        <v>45279</v>
      </c>
      <c r="F16" s="125"/>
      <c r="G16" s="125"/>
      <c r="H16" s="125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34</v>
      </c>
      <c r="E17" s="93">
        <f>+E16</f>
        <v>45279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6" t="s">
        <v>10</v>
      </c>
      <c r="D19" s="127"/>
      <c r="E19" s="127"/>
      <c r="F19" s="128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f>IF(WEEKDAY(H20)+1=6,H20+3,H20+1)</f>
        <v>45278</v>
      </c>
      <c r="H20" s="73">
        <v>45277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20" t="s">
        <v>30</v>
      </c>
      <c r="D21" s="129"/>
      <c r="E21" s="129"/>
      <c r="F21" s="129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30" t="s">
        <v>28</v>
      </c>
      <c r="E22" s="130"/>
      <c r="F22" s="130"/>
      <c r="G22" s="10">
        <v>82354104187</v>
      </c>
      <c r="H22" s="10">
        <v>82796952555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30" t="s">
        <v>12</v>
      </c>
      <c r="E23" s="130"/>
      <c r="F23" s="130"/>
      <c r="G23" s="10"/>
      <c r="H23" s="10"/>
      <c r="I23" s="99" t="s">
        <v>38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30" t="s">
        <v>29</v>
      </c>
      <c r="E24" s="130"/>
      <c r="F24" s="130"/>
      <c r="G24" s="101">
        <v>13237.19</v>
      </c>
      <c r="H24" s="101">
        <v>13336.01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20" t="s">
        <v>24</v>
      </c>
      <c r="D25" s="121"/>
      <c r="E25" s="121"/>
      <c r="F25" s="121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22717.759999999998</v>
      </c>
      <c r="H26" s="103">
        <v>22717.759999999998</v>
      </c>
      <c r="J26" s="106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4">
        <f>G26*G24</f>
        <v>300719305.49439996</v>
      </c>
      <c r="H27" s="104">
        <v>302964274.53759998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7">
        <f>G27/G22</f>
        <v>3.6515399986813283E-3</v>
      </c>
      <c r="H28" s="107">
        <v>3.6591234965604341E-3</v>
      </c>
      <c r="I28" s="105"/>
      <c r="J28" s="105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11" t="s">
        <v>17</v>
      </c>
      <c r="G33" s="111"/>
      <c r="H33" s="111"/>
      <c r="I33" s="57"/>
      <c r="J33" s="58"/>
      <c r="K33" s="89"/>
      <c r="L33" s="84"/>
      <c r="M33" s="84"/>
    </row>
    <row r="34" spans="2:13" ht="15" customHeight="1">
      <c r="B34" s="112" t="s">
        <v>18</v>
      </c>
      <c r="C34" s="112"/>
      <c r="D34" s="112"/>
      <c r="E34" s="90"/>
      <c r="F34" s="113" t="s">
        <v>19</v>
      </c>
      <c r="G34" s="113"/>
      <c r="H34" s="113"/>
      <c r="I34" s="57"/>
      <c r="J34" s="58"/>
      <c r="K34" s="84"/>
      <c r="L34" s="85"/>
      <c r="M34" s="85"/>
    </row>
    <row r="35" spans="2:13" ht="16.5">
      <c r="B35" s="114"/>
      <c r="C35" s="114"/>
      <c r="D35" s="114"/>
      <c r="E35" s="91"/>
      <c r="F35" s="115"/>
      <c r="G35" s="115"/>
      <c r="H35" s="115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10"/>
      <c r="L37" s="110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9"/>
      <c r="L38" s="109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35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36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10"/>
      <c r="K61" s="110"/>
    </row>
    <row r="62" spans="9:11" ht="15.75">
      <c r="I62" s="30"/>
      <c r="J62" s="109"/>
      <c r="K62" s="109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6:H16"/>
    <mergeCell ref="C19:F19"/>
    <mergeCell ref="C21:F21"/>
    <mergeCell ref="D22:F22"/>
    <mergeCell ref="D23:F23"/>
    <mergeCell ref="D24:F24"/>
    <mergeCell ref="E14:H1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6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+jhbc/tz6q4n1tvzcuS17f6Ly3w=</DigestValue>
    </Reference>
    <Reference Type="http://www.w3.org/2000/09/xmldsig#Object" URI="#idOfficeObject">
      <DigestMethod Algorithm="http://www.w3.org/2000/09/xmldsig#sha1"/>
      <DigestValue>Qmw0h7TgASWFxGNLsuJyWoPxZPM=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tMSmVYGLtchxCd2C6wC3T7wduvs=</DigestValue>
    </Reference>
  </SignedInfo>
  <SignatureValue>OE4dMUOJASWS+QbvOBGM+UvCZ49hXWJv51WsLitu1CeumXGsWi4AgxWenNyV/c8gKqpoVBN0bfFV
0tPh4eGCxDgwj478rvDZINWqm0FsyY6iQWRGsbAbuMg+oGXILtHJlZPYAWuaCn8gJKjswOqc7VFf
QTB/qh1yLqoNHhw1zps=</SignatureValue>
  <KeyInfo>
    <X509Data>
      <X509Certificate>MIIF+jCCA+KgAwIBAgIQVAEBAYAnJ8R7bPmQhFoGTzANBgkqhkiG9w0BAQUFADBpMQswCQYDVQQGEwJWTjETMBEGA1UEChMKVk5QVCBHcm91cDEeMBwGA1UECxMVVk5QVC1DQSBUcnVzdCBOZXR3b3JrMSUwIwYDVQQDExxWTlBUIENlcnRpZmljYXRpb24gQXV0aG9yaXR5MB4XDTIyMDUxNzA4MjMwMFoXDTI0MDYyNjA4MDIwMFowgdQxCzAJBgNVBAYTAlZOMRIwEAYDVQQIDAlIw4AgTuG7mEkxHDAaBgNVBAcME1F14bqtbiBIb8OgbiBLaeG6v20xbzBtBgNVBAMMZk5Hw4JOIEjDgE5HIFRIxq/GoE5HIE3huqBJIEPhu5QgUEjhuqZOIMSQ4bqmVSBUxq8gVsOAIFBIw4FUIFRSSeG7gk4gVknhu4ZUIE5BTSAtIENISSBOSMOBTkggSMOAIFRIw4BOSDEiMCAGCgmSJomT8ixkAQEMEk1TVDowMTAwMTUwNjE5LTA3MzCBnzANBgkqhkiG9w0BAQEFAAOBjQAwgYkCgYEA3BCtfA+TOhlgO/z1Vw/WrcYQepMGxy3QiWmgdeKd/sPt+JRRskmRf3xfpOWkQY54ZJ1X3FYOMINDjsl83xwq3/xWVhkAFSeoJsZMxSr9U9m8980mfsv0d6ZWEOUzu0FiY0fIMIf+EFL4e43Y7uI3DR0M1HS2jFq+bgdIYCFgfb0CAwEAAaOCAbQwggGwMHAGCCsGAQUFBwEBBGQwYjAyBggrBgEFBQcwAoYmaHR0cDovL3B1Yi52bnB0LWNhLnZuL2NlcnRzL3ZucHRjYS5jZXIwLAYIKwYBBQUHMAGGIGh0dHA6Ly9vY3NwLnZucHQtY2Eudm4vcmVzcG9uZGVyMB0GA1UdDgQWBBQl/UNoeuB4176wGuJi3oV2wI0CDDAMBgNVHRMBAf8EAjAAMB8GA1UdIwQYMBaAFAZpwNXVAooVjUZ96XziaApVrGqvMGgGA1UdIARhMF8wXQYOKwYBBAGB7QMBAQMBAQEwSzAiBggrBgEFBQcCAjAWHhQATwBJAEQALQBTAFQALQAxAC4AMDAlBggrBgEFBQcCARYZaHR0cDovL3B1Yi52bnB0LWNhLnZuL3JwYTAxBgNVHR8EKjAoMCagJKAihiBodHRwOi8vY3JsLnZucHQtY2Eudm4vdm5wdGNhLmNybDAOBgNVHQ8BAf8EBAMCBPAwIAYDVR0lBBkwFwYKKwYBBAGCNwoDDAYJKoZIhvcvAQEFMB8GA1UdEQQYMBaBFGR2Y2suaHRoQGJpZHYuY29tLnZuMA0GCSqGSIb3DQEBBQUAA4ICAQCx2ku7pqm+gaW9wxR5dymu07f1CzpeJX8iHtEYTFuiooTwWNaarqOwoCsNLR9uPyVJ1In7aosPPAgfF5QYGFpBYEqmqBUp1uyjYx5+iHr0W4e5CONZLt/htC+3+XPFgCbslnqKJ6k2WO3yEz/UJWXhrc+56xAQLSbERQdP+++DCuXmTpxx1WvSbfgXPssnTy+DdTLbN1YWoJJPl/Uf7Sm0zT/behBHGcB5tX285ju73JgndKuRfxNJYVzIOU1VfMWpXP6uVcz3MUgsGKTBE99YTWVZistzF5FYmfFyXei8Z61lqpf+roWQHcUusjYehS/tpmFHBcCJM9i01/jny6syOXYhGkxuoHcZJgQaQArhKxvLAffsNPAYTuWzbl7McU4ewBnB4VbNoJtn+Y/SOKita9jw/9X0EabOhCccfsPzBSqbPsKlQyHI2BzN/XiSrt8hLt8WodEJc1i6mISZqAKoLQGyG/lGAuru4Nj1UfWs/C01qQGecx8sdKyIb8oKOiQM4yhkYF9CZAQvEj8faCPhuvNLQRYL6MkMzY9HJiDrrhA0Amw/pbsrWhT1kcGRB5Xy0WrYQ9119nh1p69GkFDmsVOAkFK38czQmHVBriPmPYmdUHFSTeEwazNnoVqv2LrbsjF7vhmsh6bf4nOxxkvYRAypjr3FmX+qsMX7wxTKw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cxH/PG/5RGSibgbWB0cq24QfYpo=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2023-12-19T07:19:35Z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2023-12-19T07:19:35Z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mfyvpwlW50i6QsyK4gOXKt785yg=</DigestValue>
    </Reference>
    <Reference Type="http://www.w3.org/2000/09/xmldsig#Object" URI="#idOfficeObject">
      <DigestMethod Algorithm="http://www.w3.org/2000/09/xmldsig#sha1"/>
      <DigestValue>O3+/aqpvP9TIE89Cl9ZBNWkcRR8=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QTG/hA5MA26/v8+X4908z6OOd3E=</DigestValue>
    </Reference>
  </SignedInfo>
  <SignatureValue>AeWfP/QAgolDs6GwbOpE5EAnBxPX6FelY+ksVXNXXMsFIP85TapIQQjjh7wu8AxYsdNa/dU3Uzel
1QHZN/DxEvLmlxwhxHu4b/3SULM+4jQSLPe1jOn0YhQNme6aKKxlwE/T5gdHnskNZIDLn0sOFs3G
fGNffBn6mgzHyzC/Ih0=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pB6avB3w5AX0PZ4BH2LCqlr8LHA=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B//4tCXAH5M8wBrVEt09drTjILM=</DigestValue>
      </Reference>
      <Reference URI="/xl/sharedStrings.xml?ContentType=application/vnd.openxmlformats-officedocument.spreadsheetml.sharedStrings+xml">
        <DigestMethod Algorithm="http://www.w3.org/2000/09/xmldsig#sha1"/>
        <DigestValue>tvWY6mRKW0KboVhqUFNp/5RrsSY=</DigestValue>
      </Reference>
      <Reference URI="/xl/styles.xml?ContentType=application/vnd.openxmlformats-officedocument.spreadsheetml.styles+xml">
        <DigestMethod Algorithm="http://www.w3.org/2000/09/xmldsig#sha1"/>
        <DigestValue>pydP78nYwaC3ONhOyjlmDSyBELQ=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FgYQm3LI1MoNuFU0JV5hgaLs2+o=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cxH/PG/5RGSibgbWB0cq24QfYpo=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2023-12-19T09:26:09Z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2023-12-19T09:26:09Z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Trinh Thi Thao Mien</cp:lastModifiedBy>
  <cp:lastPrinted>2022-12-16T06:41:17Z</cp:lastPrinted>
  <dcterms:created xsi:type="dcterms:W3CDTF">2021-01-04T12:03:55Z</dcterms:created>
  <dcterms:modified xsi:type="dcterms:W3CDTF">2023-12-18T10:43:06Z</dcterms:modified>
</cp:coreProperties>
</file>