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99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F45" i="27" l="1"/>
  <c r="F52" i="27" l="1"/>
  <c r="F53" i="27" s="1"/>
  <c r="F25" i="27" l="1"/>
  <c r="F37" i="27"/>
  <c r="F39" i="27" s="1"/>
  <c r="E52" i="27" l="1"/>
  <c r="E30" i="27" l="1"/>
  <c r="E37" i="27" l="1"/>
  <c r="E39" i="27" s="1"/>
  <c r="E53" i="27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<sst xmlns="http://schemas.openxmlformats.org/spreadsheetml/2006/main" count="1388" uniqueCount="597">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</sst>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37" fontId="172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7" zoomScaleNormal="100" workbookViewId="0">
      <selection activeCell="F41" sqref="F4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13/11/2023 đến 19/11/2023</v>
      </c>
      <c r="G18" s="175">
        <v>45243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13/11/2023 to 19/11/2023</v>
      </c>
      <c r="G19" s="175">
        <f>G18+6</f>
        <v>45249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45250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1">
        <f>D20</f>
        <v>45250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560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45249</v>
      </c>
      <c r="F25" s="289">
        <f>G18-1</f>
        <v>45242</v>
      </c>
      <c r="G25" s="188"/>
    </row>
    <row r="26" spans="1:11" ht="15.75" customHeight="1">
      <c r="A26" s="376" t="s">
        <v>574</v>
      </c>
      <c r="B26" s="377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3">
        <v>1</v>
      </c>
      <c r="B28" s="374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9">
        <f>F34</f>
        <v>61929921578</v>
      </c>
      <c r="F30" s="269">
        <v>59751591072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587</v>
      </c>
      <c r="D31" s="204"/>
      <c r="E31" s="297">
        <f>F35</f>
        <v>10233.81</v>
      </c>
      <c r="F31" s="298">
        <v>9881.75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300">
        <v>61454281055</v>
      </c>
      <c r="F34" s="269">
        <v>61929921578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589</v>
      </c>
      <c r="D35" s="199"/>
      <c r="E35" s="301">
        <v>10159.49</v>
      </c>
      <c r="F35" s="270">
        <v>10233.81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-475640523</v>
      </c>
      <c r="F37" s="303">
        <f>F34-F30</f>
        <v>2178330506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-449491835</v>
      </c>
      <c r="F39" s="303">
        <f>F37-F41</f>
        <v>2128943456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-26148688</v>
      </c>
      <c r="F41" s="305">
        <v>49387050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-7.2622024446418187E-3</v>
      </c>
      <c r="F45" s="258">
        <f>F35/F31-1</f>
        <v>3.5627292736610361E-2</v>
      </c>
      <c r="G45" s="299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593</v>
      </c>
      <c r="D52" s="231"/>
      <c r="E52" s="284">
        <f>E51*E35</f>
        <v>18758888.715599999</v>
      </c>
      <c r="F52" s="284">
        <f>F51*F35</f>
        <v>18896116.136399999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3.0524950245225841E-4</v>
      </c>
      <c r="F53" s="268">
        <f>F52/F34</f>
        <v>3.0512094404318865E-4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uufOwdOJpouR+3b1FHg4YOf4qvQ=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uz6z6KUgoXaR2AYXqa88gwpLRgU=</DigestValue>
    </Reference>
  </SignedInfo>
  <SignatureValue>zcotSfXcnxsGBdmfV8ViefMMAJC8D/teqp3IK8t/g1mOPidKSnINAA9a7SPE0/+KlBZtGdVzpF9V
+Bq1/QN8RisIaLFxRlYfI/vSrAg9pMeFSUGmdUEF4TVxR1T+LImjY/k5UQ8MqwUlAEcYtg2maBRd
nh0xU5/u6VbBeYUFvXQ=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+o1+yjvuVrcdqClZ7kY21m1+gxM=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OmkSvAz+tUia2LsSluw7vgWO/hw=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PW5DbGz3SaR3DCBq6V03C/p4uP0=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L2dz11m1B4nZKubkVsd+09aSsY0=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2023-11-20T06:56:23Z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2023-11-20T06:56:23Z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7YAzL5+VVGHHlnxsd1oAYIRE8Nc=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+qipXUBlwuoket2X+KWwa0h8/uk=</DigestValue>
    </Reference>
  </SignedInfo>
  <SignatureValue>J0GGKBLH+hkxqH4HSLmX7F4b+oVhO2lqLGZ5l4VtiQXrTOOgypdzct2JNnZX2E4r1etwV/Sj1dQM
5Hdqeo26oLQO8ZDrN/yavOUotrC6W9iuepps/M+BWCrJ5iUFN9lTLADVJII72QtKyZcmxeA81RWD
tqUBMLJcDvEp9Lv5mT0=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+o1+yjvuVrcdqClZ7kY21m1+gxM=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OmkSvAz+tUia2LsSluw7vgWO/hw=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PW5DbGz3SaR3DCBq6V03C/p4uP0=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L2dz11m1B4nZKubkVsd+09aSsY0=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2023-11-20T10:31:24Z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2023-11-20T10:31:24Z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2023-11-20T00:57:28Z</dcterms:modified>
</cp:coreProperties>
</file>