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BÁO CÁO NGÀY\N2023\"/>
    </mc:Choice>
  </mc:AlternateContent>
  <bookViews>
    <workbookView showHorizontalScroll="0" showVerticalScroll="0" showSheetTabs="0" xWindow="0" yWindow="0" windowWidth="24000" windowHeight="96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7" i="1" l="1"/>
  <c r="E15" i="1"/>
  <c r="E14" i="1"/>
  <c r="G28" i="1" l="1"/>
  <c r="G20" i="1" l="1"/>
  <c r="E16" i="1" l="1"/>
  <c r="E17" i="1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<sst xmlns="http://schemas.openxmlformats.org/spreadsheetml/2006/main" count="40" uniqueCount="40">
  <si>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</si>
  <si>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</si>
  <si>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</si>
  <si>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</si>
  <si>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</si>
  <si>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</si>
  <si>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</si>
  <si>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</si>
  <si>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</si>
  <si>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</si>
  <si>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</si>
  <si>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</si>
  <si>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</si>
  <si>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</si>
  <si>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</si>
  <si>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</si>
  <si>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</si>
  <si>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</si>
  <si>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</si>
  <si>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</si>
  <si>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</si>
  <si>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</si>
  <si>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</si>
  <si>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</si>
  <si>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</si>
  <si>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</si>
  <si>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</si>
  <si>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</si>
  <si>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</si>
  <si>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</si>
  <si>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</si>
  <si>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</si>
  <si>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</si>
  <si>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</si>
  <si>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</si>
  <si>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</si>
  <si>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</si>
  <si>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</si>
  <si>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 xml:space="preserve"> </t>
  </si>
  <si>
    <r>
      <t xml:space="preserve">Quỹ đầu tư Cân bằng linh hoạt Techcom
</t>
    </r>
    <r>
      <rPr>
        <sz val="13"/>
        <rFont val="Times New Roman"/>
        <family val="1"/>
      </rPr>
      <t>Techcom Balanced Flexi Fund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</si>
</sst>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2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quotePrefix="1" applyFont="0" applyFill="0" applyBorder="0" applyAlignment="0">
      <protection locked="0"/>
    </xf>
    <xf numFmtId="184" fontId="16" fillId="0" borderId="0"/>
    <xf numFmtId="185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6" fontId="27" fillId="0" borderId="0" applyFont="0" applyFill="0" applyBorder="0" applyAlignment="0" applyProtection="0"/>
    <xf numFmtId="0" fontId="7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/>
    <xf numFmtId="0" fontId="28" fillId="0" borderId="0" applyNumberFormat="0" applyAlignment="0">
      <alignment horizontal="left"/>
    </xf>
    <xf numFmtId="193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4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5" fontId="33" fillId="0" borderId="0">
      <protection locked="0"/>
    </xf>
    <xf numFmtId="195" fontId="33" fillId="0" borderId="0">
      <protection locked="0"/>
    </xf>
    <xf numFmtId="10" fontId="29" fillId="6" borderId="9" applyNumberFormat="0" applyBorder="0" applyAlignment="0" applyProtection="0"/>
    <xf numFmtId="182" fontId="34" fillId="7" borderId="0"/>
    <xf numFmtId="182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6" fontId="36" fillId="0" borderId="15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4" fontId="7" fillId="0" borderId="0" applyNumberFormat="0" applyFill="0" applyBorder="0" applyAlignment="0" applyProtection="0">
      <alignment horizontal="left"/>
    </xf>
    <xf numFmtId="205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7" fontId="27" fillId="0" borderId="10">
      <alignment horizontal="right" vertical="center"/>
    </xf>
    <xf numFmtId="208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9" fontId="27" fillId="0" borderId="0"/>
    <xf numFmtId="209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9" fillId="0" borderId="0"/>
    <xf numFmtId="197" fontId="11" fillId="0" borderId="0" applyFont="0" applyFill="0" applyBorder="0" applyAlignment="0" applyProtection="0"/>
    <xf numFmtId="214" fontId="13" fillId="0" borderId="0" applyFont="0" applyFill="0" applyBorder="0" applyAlignment="0" applyProtection="0"/>
    <xf numFmtId="19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2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4" fontId="4" fillId="2" borderId="0" xfId="7" applyNumberFormat="1" applyFont="1" applyFill="1" applyAlignment="1">
      <alignment vertical="center"/>
    </xf>
    <xf numFmtId="174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0" fontId="3" fillId="2" borderId="0" xfId="4" applyNumberFormat="1" applyFont="1" applyFill="1" applyAlignment="1">
      <alignment horizontal="right" vertical="center"/>
    </xf>
    <xf numFmtId="171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8" fontId="64" fillId="2" borderId="0" xfId="2" applyFont="1" applyFill="1" applyAlignment="1">
      <alignment horizontal="center" vertical="center"/>
    </xf>
    <xf numFmtId="168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168" fontId="64" fillId="2" borderId="0" xfId="2" applyFont="1" applyFill="1" applyAlignment="1">
      <alignment horizontal="center"/>
    </xf>
    <xf numFmtId="168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5" fillId="2" borderId="0" xfId="2" applyFont="1" applyFill="1" applyAlignment="1">
      <alignment vertical="center"/>
    </xf>
    <xf numFmtId="168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3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2" fontId="66" fillId="0" borderId="0" xfId="5" applyNumberFormat="1" applyFont="1" applyFill="1" applyAlignment="1">
      <alignment horizontal="right" wrapText="1"/>
    </xf>
    <xf numFmtId="168" fontId="65" fillId="2" borderId="0" xfId="2" applyFont="1" applyFill="1"/>
    <xf numFmtId="168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5" fillId="2" borderId="0" xfId="2" applyFont="1" applyFill="1" applyBorder="1"/>
    <xf numFmtId="168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8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5" fontId="3" fillId="2" borderId="0" xfId="1" applyNumberFormat="1" applyFont="1" applyFill="1" applyAlignment="1">
      <alignment horizontal="left" vertical="top" wrapText="1"/>
    </xf>
    <xf numFmtId="216" fontId="65" fillId="2" borderId="0" xfId="3" applyNumberFormat="1" applyFont="1" applyFill="1"/>
    <xf numFmtId="172" fontId="65" fillId="2" borderId="0" xfId="2" applyNumberFormat="1" applyFont="1" applyFill="1" applyBorder="1"/>
    <xf numFmtId="168" fontId="65" fillId="2" borderId="0" xfId="200" applyFont="1" applyFill="1" applyBorder="1"/>
    <xf numFmtId="215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168" fontId="67" fillId="2" borderId="9" xfId="6" applyFont="1" applyFill="1" applyBorder="1" applyAlignment="1">
      <alignment horizontal="right" vertical="center" wrapText="1"/>
    </xf>
    <xf numFmtId="172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216" fontId="67" fillId="2" borderId="9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168" fontId="65" fillId="2" borderId="0" xfId="200" applyFont="1" applyFill="1"/>
    <xf numFmtId="10" fontId="67" fillId="2" borderId="9" xfId="202" applyNumberFormat="1" applyFont="1" applyFill="1" applyBorder="1" applyAlignment="1">
      <alignment horizontal="right" vertical="center" wrapText="1"/>
    </xf>
    <xf numFmtId="3" fontId="4" fillId="2" borderId="0" xfId="1" applyNumberFormat="1" applyFont="1" applyFill="1" applyAlignment="1">
      <alignment horizontal="left" vertical="top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4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2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3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9" xfId="201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" xfId="202" builtinId="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8" zoomScaleSheetLayoutView="100" workbookViewId="0">
      <selection activeCell="G28" sqref="G28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6.7109375" style="30" customWidth="1"/>
    <col min="5" max="5" width="44.85546875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9.5703125" style="30" bestFit="1" customWidth="1"/>
    <col min="12" max="12" width="12.140625" style="30" bestFit="1" customWidth="1"/>
    <col min="13" max="13" width="15.85546875" style="30" bestFit="1" customWidth="1"/>
    <col min="14" max="16384" width="9.140625" style="30"/>
  </cols>
  <sheetData>
    <row r="1" spans="2:13" ht="48" customHeight="1">
      <c r="B1" s="118" t="s">
        <v>0</v>
      </c>
      <c r="C1" s="118"/>
      <c r="D1" s="118"/>
      <c r="E1" s="118"/>
      <c r="F1" s="118"/>
      <c r="G1" s="118"/>
      <c r="H1" s="118"/>
      <c r="I1" s="27"/>
      <c r="J1" s="28"/>
      <c r="K1" s="29"/>
      <c r="L1" s="29"/>
      <c r="M1" s="29"/>
    </row>
    <row r="2" spans="2:13" ht="58.5" customHeight="1">
      <c r="B2" s="119" t="s">
        <v>21</v>
      </c>
      <c r="C2" s="119"/>
      <c r="D2" s="119"/>
      <c r="E2" s="119"/>
      <c r="F2" s="119"/>
      <c r="G2" s="119"/>
      <c r="H2" s="119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20" t="s">
        <v>1</v>
      </c>
      <c r="C4" s="120"/>
      <c r="D4" s="120"/>
      <c r="E4" s="120"/>
      <c r="F4" s="120"/>
      <c r="G4" s="120"/>
      <c r="H4" s="120"/>
    </row>
    <row r="5" spans="2:13" ht="17.25" customHeight="1">
      <c r="B5" s="117" t="s">
        <v>2</v>
      </c>
      <c r="C5" s="117"/>
      <c r="D5" s="117"/>
      <c r="E5" s="117"/>
      <c r="F5" s="117"/>
      <c r="G5" s="117"/>
      <c r="H5" s="117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23" t="s">
        <v>32</v>
      </c>
      <c r="F11" s="123"/>
      <c r="G11" s="123"/>
      <c r="H11" s="123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37</v>
      </c>
      <c r="E12" s="124" t="s">
        <v>26</v>
      </c>
      <c r="F12" s="124"/>
      <c r="G12" s="124"/>
      <c r="H12" s="124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5" t="s">
        <v>39</v>
      </c>
      <c r="F13" s="125"/>
      <c r="G13" s="125"/>
      <c r="H13" s="125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6" t="str">
        <f>+"Từ ngày "&amp;10&amp;"/"&amp;MONTH(G20)&amp;"/"&amp;YEAR(G20)&amp;" đến ngày "&amp;DAY(G20)&amp;"/"&amp;MONTH(G20)&amp;"/"&amp;YEAR(G20)</f>
        <v>Từ ngày 10/11/2023 đến ngày 12/11/2023</v>
      </c>
      <c r="F14" s="126"/>
      <c r="G14" s="126"/>
      <c r="H14" s="126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33</v>
      </c>
      <c r="E15" s="97" t="str">
        <f>+"From November "&amp;10&amp;"th 2023 to November "&amp;DAY(G20)&amp;"th 2023"</f>
        <v>From November 10th 2023 to November 12th 2023</v>
      </c>
      <c r="F15" s="109"/>
      <c r="G15" s="109"/>
      <c r="H15" s="109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6">
        <f>G20+1</f>
        <v>45243</v>
      </c>
      <c r="F16" s="126"/>
      <c r="G16" s="126"/>
      <c r="H16" s="126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34</v>
      </c>
      <c r="E17" s="93">
        <f>+E16</f>
        <v>45243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7" t="s">
        <v>10</v>
      </c>
      <c r="D19" s="128"/>
      <c r="E19" s="128"/>
      <c r="F19" s="129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IF(WEEKDAY(H20)+1=6,H20+3,H20+1)</f>
        <v>45242</v>
      </c>
      <c r="H20" s="73">
        <v>45239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21" t="s">
        <v>30</v>
      </c>
      <c r="D21" s="130"/>
      <c r="E21" s="130"/>
      <c r="F21" s="130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31" t="s">
        <v>28</v>
      </c>
      <c r="E22" s="131"/>
      <c r="F22" s="131"/>
      <c r="G22" s="10">
        <v>82117795598</v>
      </c>
      <c r="H22" s="10">
        <v>82693064676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31" t="s">
        <v>12</v>
      </c>
      <c r="E23" s="131"/>
      <c r="F23" s="131"/>
      <c r="G23" s="10"/>
      <c r="H23" s="10"/>
      <c r="I23" s="99" t="s">
        <v>38</v>
      </c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31" t="s">
        <v>29</v>
      </c>
      <c r="E24" s="131"/>
      <c r="F24" s="131"/>
      <c r="G24" s="101">
        <v>13209.58</v>
      </c>
      <c r="H24" s="101">
        <v>13250.68</v>
      </c>
      <c r="I24" s="99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21" t="s">
        <v>24</v>
      </c>
      <c r="D25" s="122"/>
      <c r="E25" s="122"/>
      <c r="F25" s="122"/>
      <c r="G25" s="102"/>
      <c r="H25" s="102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v>22717.759999999998</v>
      </c>
      <c r="H26" s="103">
        <v>22717.759999999998</v>
      </c>
      <c r="J26" s="107"/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5">
        <f>G26*G24</f>
        <v>300092068.1408</v>
      </c>
      <c r="H27" s="105">
        <v>301025768.07679999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8">
        <f>G27/G22</f>
        <v>3.6544096922653977E-3</v>
      </c>
      <c r="H28" s="104">
        <v>3.6402782900385924E-3</v>
      </c>
      <c r="I28" s="106"/>
      <c r="J28" s="106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12" t="s">
        <v>17</v>
      </c>
      <c r="G33" s="112"/>
      <c r="H33" s="112"/>
      <c r="I33" s="57"/>
      <c r="J33" s="58"/>
      <c r="K33" s="89"/>
      <c r="L33" s="84"/>
      <c r="M33" s="84"/>
    </row>
    <row r="34" spans="2:13" ht="15" customHeight="1">
      <c r="B34" s="113" t="s">
        <v>18</v>
      </c>
      <c r="C34" s="113"/>
      <c r="D34" s="113"/>
      <c r="E34" s="90"/>
      <c r="F34" s="114" t="s">
        <v>19</v>
      </c>
      <c r="G34" s="114"/>
      <c r="H34" s="114"/>
      <c r="I34" s="57"/>
      <c r="J34" s="58"/>
      <c r="K34" s="84"/>
      <c r="L34" s="85"/>
      <c r="M34" s="85"/>
    </row>
    <row r="35" spans="2:13" ht="16.5">
      <c r="B35" s="115"/>
      <c r="C35" s="115"/>
      <c r="D35" s="115"/>
      <c r="E35" s="91"/>
      <c r="F35" s="116"/>
      <c r="G35" s="116"/>
      <c r="H35" s="116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1"/>
      <c r="L37" s="111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0"/>
      <c r="L38" s="110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22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35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36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11"/>
      <c r="K61" s="111"/>
    </row>
    <row r="62" spans="9:11" ht="15.75">
      <c r="I62" s="30"/>
      <c r="J62" s="110"/>
      <c r="K62" s="110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6:H16"/>
    <mergeCell ref="C19:F19"/>
    <mergeCell ref="C21:F21"/>
    <mergeCell ref="D22:F22"/>
    <mergeCell ref="D23:F23"/>
    <mergeCell ref="D24:F24"/>
    <mergeCell ref="E14:H1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6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txgJbRl1C4Tq3ghKYVEg/pv+LFs=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NGDRs0E/+uoA6n6dy5ORF5KyUU8=</DigestValue>
    </Reference>
  </SignedInfo>
  <SignatureValue>emKojRjvtHnak9d8UzMT8o2k0sLXvRjt/wLW6gK/bMW42MX++nxcX12pdKo+sBc5BHS5ndasqJ0I
jusG3e6VDer5+RJNTz6lQZl3G9pVQsiP3T1igg5+cNnbdvvmDPLVrT0SbrOi2Ddk20WFqCzBW9BL
RLUCZVODc6C5IxbvHBE=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pB6avB3w5AX0PZ4BH2LCqlr8LHA=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EcJCBoGfkRGTbfxiIQY5nZ2nJiE=</DigestValue>
      </Reference>
      <Reference URI="/xl/sharedStrings.xml?ContentType=application/vnd.openxmlformats-officedocument.spreadsheetml.sharedStrings+xml">
        <DigestMethod Algorithm="http://www.w3.org/2000/09/xmldsig#sha1"/>
        <DigestValue>tvWY6mRKW0KboVhqUFNp/5RrsSY=</DigestValue>
      </Reference>
      <Reference URI="/xl/styles.xml?ContentType=application/vnd.openxmlformats-officedocument.spreadsheetml.styles+xml">
        <DigestMethod Algorithm="http://www.w3.org/2000/09/xmldsig#sha1"/>
        <DigestValue>OLdRIqSin2t+ro46Cpjn1MgdTH4=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FgYQm3LI1MoNuFU0JV5hgaLs2+o=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usX8ltoBtqZDrAA1snTMgHpJ5kU=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2023-11-13T07:20:03Z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2023-11-13T07:20:03Z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9exrGCUJp/3LA+1N3jkP++ZpaWU=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fcz9xA9VkF0iIQSHHrKL49KqwUQ=</DigestValue>
    </Reference>
  </SignedInfo>
  <SignatureValue>ZvdkVOog5qCtVoH02P21Vyi5NX+hVEnUryIITPRKRrQsv1dVQTzkWiEMXFgTTmUlL/z9oW1e6svx
0174qVxS3IL4CCL7A36YVNb8Wa0EcCjuZhQ/CnrXbV8gczCripMUVgum0pqpYU6Ui+5MRzIzef6L
L8v3xjYcUQAXMT7Y+9o=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pB6avB3w5AX0PZ4BH2LCqlr8LHA=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EcJCBoGfkRGTbfxiIQY5nZ2nJiE=</DigestValue>
      </Reference>
      <Reference URI="/xl/sharedStrings.xml?ContentType=application/vnd.openxmlformats-officedocument.spreadsheetml.sharedStrings+xml">
        <DigestMethod Algorithm="http://www.w3.org/2000/09/xmldsig#sha1"/>
        <DigestValue>tvWY6mRKW0KboVhqUFNp/5RrsSY=</DigestValue>
      </Reference>
      <Reference URI="/xl/styles.xml?ContentType=application/vnd.openxmlformats-officedocument.spreadsheetml.styles+xml">
        <DigestMethod Algorithm="http://www.w3.org/2000/09/xmldsig#sha1"/>
        <DigestValue>OLdRIqSin2t+ro46Cpjn1MgdTH4=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FgYQm3LI1MoNuFU0JV5hgaLs2+o=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usX8ltoBtqZDrAA1snTMgHpJ5kU=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2023-11-13T10:05:03Z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2023-11-13T10:05:03Z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Trinh Thi Thao Mien</cp:lastModifiedBy>
  <cp:lastPrinted>2022-12-16T06:41:17Z</cp:lastPrinted>
  <dcterms:created xsi:type="dcterms:W3CDTF">2021-01-04T12:03:55Z</dcterms:created>
  <dcterms:modified xsi:type="dcterms:W3CDTF">2023-11-13T04:12:52Z</dcterms:modified>
</cp:coreProperties>
</file>