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SME - QUY DT CP DN VUA VA NHO TECHCOM - 18092896 - BIDB506868\4. BAO CAO\BAO CAO QUY\QUÝ III.2023\"/>
    </mc:Choice>
  </mc:AlternateContent>
  <bookViews>
    <workbookView showSheetTabs="0" xWindow="0" yWindow="0" windowWidth="19200" windowHeight="9960"/>
  </bookViews>
  <sheets>
    <sheet name="TM_BCTC" sheetId="1" r:id="rId1"/>
    <sheet name="Sheet1" sheetId="2" r:id="rId2"/>
  </sheets>
  <definedNames>
    <definedName name="_xlnm._FilterDatabase" localSheetId="1" hidden="1">Sheet1!$A$1:$A$66</definedName>
    <definedName name="addlogo">INDEX(#REF!,MATCH(#REF!,#REF!,0))</definedName>
    <definedName name="_xlnm.Print_Area" localSheetId="0">TM_BCTC!$A$1:$H$204</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5" i="1" l="1"/>
  <c r="H184" i="1"/>
  <c r="G175" i="1"/>
  <c r="H175" i="1"/>
  <c r="H172" i="1"/>
  <c r="H173" i="1"/>
  <c r="G168" i="1" l="1"/>
  <c r="H167" i="1"/>
  <c r="G167" i="1" l="1"/>
  <c r="G176" i="1"/>
  <c r="H176" i="1"/>
  <c r="G177" i="1"/>
  <c r="H177" i="1"/>
  <c r="H174" i="1"/>
  <c r="G174" i="1" s="1"/>
  <c r="H169" i="1"/>
  <c r="G169" i="1" s="1"/>
  <c r="H168" i="1"/>
  <c r="G186" i="1"/>
  <c r="H186" i="1" s="1"/>
  <c r="G162" i="1"/>
  <c r="G161" i="1"/>
  <c r="G160" i="1"/>
  <c r="G158" i="1"/>
  <c r="G157" i="1"/>
  <c r="G156" i="1"/>
  <c r="G155" i="1"/>
  <c r="G152" i="1"/>
  <c r="G154" i="1"/>
  <c r="G153" i="1"/>
  <c r="G151" i="1"/>
  <c r="G150" i="1"/>
  <c r="G149" i="1"/>
  <c r="G148" i="1"/>
  <c r="G147" i="1"/>
  <c r="G170" i="1" l="1"/>
  <c r="H170" i="1"/>
  <c r="G173" i="1"/>
  <c r="G122" i="1"/>
  <c r="H130" i="1"/>
  <c r="G172" i="1" l="1"/>
  <c r="G163" i="1"/>
</calcChain>
</file>

<file path=xl/sharedStrings.xml><?xml version="1.0" encoding="utf-8"?>
<sst xmlns="http://schemas.openxmlformats.org/spreadsheetml/2006/main" count="363" uniqueCount="274">
  <si>
    <t>(Ban hành kèm theo Thông tư 198/2012/TT-BTC ngày 15 tháng 11 năm 2012 về chế độ kế toán áp dụng đối với quỹ mở)
(Issued in association with Circular 198/2012/TT-BTC dated 15 Nov 2012 on the Accounting Policies for Open-Ended Fund)</t>
  </si>
  <si>
    <t>1.</t>
  </si>
  <si>
    <t>2.</t>
  </si>
  <si>
    <t>3.</t>
  </si>
  <si>
    <t>4.</t>
  </si>
  <si>
    <t>I.</t>
  </si>
  <si>
    <t>ĐẶC ĐIỂM HOẠT ĐỘNG CỦA QUỸ MỞ</t>
  </si>
  <si>
    <t>Những đặc điểm chính về hoạt động Quỹ mở:</t>
  </si>
  <si>
    <t>II</t>
  </si>
  <si>
    <t>KỲ KẾ TOÁN VÀ ĐƠN VỊ TIỀN TỆ SỬ DỤNG TRONG KẾ TOÁN:</t>
  </si>
  <si>
    <t>Kỳ kế toán:</t>
  </si>
  <si>
    <t xml:space="preserve">Đơn vị tiền tệ sử dụng trong kế toán: </t>
  </si>
  <si>
    <t>Báo cáo tài chính được lập và trình bày bằng đồng Việt Nam (“VNĐ”)</t>
  </si>
  <si>
    <t>III</t>
  </si>
  <si>
    <t>CHUẨN MỰC VÀ CHẾ ĐỘ KẾ TOÁN ÁP DỤNG</t>
  </si>
  <si>
    <t xml:space="preserve">Chế độ kế toán áp dụng: </t>
  </si>
  <si>
    <t xml:space="preserve">Tuyên bố về việc tuân thủ Chuẩn mực kế toán và Chế độ kế toán: </t>
  </si>
  <si>
    <t xml:space="preserve">Hình thức kế toán áp dụng: </t>
  </si>
  <si>
    <t>Quỹ áp dụng hình thức kế toán Nhật ký Chung.</t>
  </si>
  <si>
    <t>IV</t>
  </si>
  <si>
    <t>CÁC CHÍNH SÁCH KẾ TOÁN ÁP DỤNG</t>
  </si>
  <si>
    <t>Tiền và các khoản tương đương tiền</t>
  </si>
  <si>
    <t xml:space="preserve">Nguyên tắc ghi nhận và phân loại các khoản đầu tư </t>
  </si>
  <si>
    <t xml:space="preserve"> Các khoản phải trả</t>
  </si>
  <si>
    <t>Phải trả hoạt động đầu tư và các khoản phải trả khác được thể hiện theo giá gốc.</t>
  </si>
  <si>
    <t>Nguyên tắc ghi nhận các khoản chi phí</t>
  </si>
  <si>
    <t>V</t>
  </si>
  <si>
    <t>Thông tin bổ sung cho các báo cáo tài chính</t>
  </si>
  <si>
    <t>VNĐ</t>
  </si>
  <si>
    <t>Các khoản đầu tư</t>
  </si>
  <si>
    <t>Bảng tình hình biến động giá thị trường hoặc giá trị hợp lý các khoản đầu tư</t>
  </si>
  <si>
    <t>Giá mua</t>
  </si>
  <si>
    <t>Giá thị trường</t>
  </si>
  <si>
    <t>Chênh lệch đánh giá</t>
  </si>
  <si>
    <t>Giá trị đánh giá lại</t>
  </si>
  <si>
    <t>Chênh lệch tăng</t>
  </si>
  <si>
    <t>Chênh lệch giảm</t>
  </si>
  <si>
    <t>Phát sinh trong kỳ</t>
  </si>
  <si>
    <t>Vốn góp phát hành</t>
  </si>
  <si>
    <t>Số lượng</t>
  </si>
  <si>
    <t>Giá trị ghi theo mệnh giá</t>
  </si>
  <si>
    <t>Thặng dư vốn</t>
  </si>
  <si>
    <t>Tổng giá trị phát hành Chứng chỉ quỹ</t>
  </si>
  <si>
    <t>Vốn góp mua lại</t>
  </si>
  <si>
    <t>Tổng giá trị mua lại Chứng chỉ quỹ</t>
  </si>
  <si>
    <t>Lợi nhuận để lại</t>
  </si>
  <si>
    <t>Số lượng chứng chỉ Quỹ hiện hành</t>
  </si>
  <si>
    <t>NAV</t>
  </si>
  <si>
    <t>NAV/ 1 CCQ</t>
  </si>
  <si>
    <t>Lợi nhuận chưa phân phối</t>
  </si>
  <si>
    <t>Phát sinh trong kỳ</t>
  </si>
  <si>
    <t>Lãi /(Lỗ) đã thực hiện</t>
  </si>
  <si>
    <t>Lãi/(Lỗ) chưa thực hiện</t>
  </si>
  <si>
    <t>Tổng lợi nhuận chưa phân phối</t>
  </si>
  <si>
    <t>Thay đổi trong ước tính kế toán:</t>
  </si>
  <si>
    <t>Trong kỳ, Quỹ không có bất kỳ thay đổi nào liên quan đến ước tính kế toán</t>
  </si>
  <si>
    <t>Sự kiện phát sinh sau ngày báo cáo tài chính</t>
  </si>
  <si>
    <t>Không có sự kiện phát sinh sau ngày lập báo cáo tài chính cần điều chỉnh hoặc trình bày trên báo cáo tài chính.</t>
  </si>
  <si>
    <t>Người lập</t>
  </si>
  <si>
    <t>Người phê duyệt</t>
  </si>
  <si>
    <t>Kế toán</t>
  </si>
  <si>
    <t>Kế toán trưởng</t>
  </si>
  <si>
    <r>
      <t xml:space="preserve">Tên Công ty quản lý quỹ:
</t>
    </r>
    <r>
      <rPr>
        <sz val="14"/>
        <rFont val="Times New Roman"/>
        <family val="1"/>
      </rPr>
      <t>Fund Management Company:</t>
    </r>
  </si>
  <si>
    <r>
      <rPr>
        <b/>
        <sz val="14"/>
        <rFont val="Times New Roman"/>
        <family val="1"/>
      </rPr>
      <t>Tên ngân hàng giám sát:</t>
    </r>
    <r>
      <rPr>
        <sz val="14"/>
        <rFont val="Times New Roman"/>
        <family val="1"/>
      </rPr>
      <t xml:space="preserve">
Supervising bank: </t>
    </r>
  </si>
  <si>
    <r>
      <rPr>
        <b/>
        <sz val="14"/>
        <rFont val="Times New Roman"/>
        <family val="1"/>
      </rPr>
      <t>Tên Quỹ:</t>
    </r>
    <r>
      <rPr>
        <sz val="14"/>
        <rFont val="Times New Roman"/>
        <family val="1"/>
      </rPr>
      <t xml:space="preserve">
Fund name: </t>
    </r>
  </si>
  <si>
    <r>
      <rPr>
        <b/>
        <sz val="14"/>
        <rFont val="Times New Roman"/>
        <family val="1"/>
      </rPr>
      <t>Ngày lập báo cáo:</t>
    </r>
    <r>
      <rPr>
        <sz val="14"/>
        <rFont val="Times New Roman"/>
        <family val="1"/>
      </rPr>
      <t xml:space="preserve">
Reporting Date:</t>
    </r>
  </si>
  <si>
    <t>Chi phí phải trả</t>
  </si>
  <si>
    <t>BẢN THUYẾT MINH BÁO CÁO TÀI CHÍNH
NOTES TO THE FINANCIAL STATEMENTS</t>
  </si>
  <si>
    <t>Mẫu số B06g - QM. Thuyết minh báo cáo tài chính
Template B06g - QM. Notes to the financial statements</t>
  </si>
  <si>
    <t>Tiền gửi ngân hàng và tương đương tiền</t>
  </si>
  <si>
    <t>Tiền gửi có kỳ hạn gốc không quá 3 tháng</t>
  </si>
  <si>
    <t>Tiền gửi ngân hàng cho hoạt động Quỹ mở tại Ngân hàng lưu ký</t>
  </si>
  <si>
    <t>Phó Tổng Giám Đốc</t>
  </si>
  <si>
    <r>
      <rPr>
        <b/>
        <sz val="14"/>
        <rFont val="Times New Roman"/>
        <family val="1"/>
      </rPr>
      <t xml:space="preserve">Ngân Hàng TMCP Đầu tư và Phát triển Việt Nam - Chi nhánh Hà Thành
</t>
    </r>
    <r>
      <rPr>
        <sz val="14"/>
        <rFont val="Times New Roman"/>
        <family val="1"/>
      </rPr>
      <t>Bank for Investment and Development of Vietnam JSC - Ha Thanh Branch</t>
    </r>
  </si>
  <si>
    <t>Phải trả thanh toán mua chứng khoán</t>
  </si>
  <si>
    <t>Phải trả phí phát hành, mua lại chứng chỉ quỹ cho Đại lý phân phối và Công ty quản lý quỹ</t>
  </si>
  <si>
    <t>Phải trả cho NĐT về mua CCQ</t>
  </si>
  <si>
    <t>Phải trả cho NĐT về mua lại CCQ</t>
  </si>
  <si>
    <t>Phải trả Công ty Quản lý quỹ</t>
  </si>
  <si>
    <t>Thù lao ban đại diện</t>
  </si>
  <si>
    <t>Phải trả phí lưu ký, bảo quản tài sản</t>
  </si>
  <si>
    <t>Phải trả phí quản trị quỹ</t>
  </si>
  <si>
    <t>Phải trả phí giám sát</t>
  </si>
  <si>
    <t>Phải trả phí thường niên</t>
  </si>
  <si>
    <t>Phải trả phí dịch vụ đại lý chuyển nhượng</t>
  </si>
  <si>
    <t>Thuế và các khoản phải nộp Nhà nước</t>
  </si>
  <si>
    <t>Phải trả phí cung cấp báo giá chứng khoán</t>
  </si>
  <si>
    <t>Phải trả phí kiểm toán</t>
  </si>
  <si>
    <t>Tổng cộng</t>
  </si>
  <si>
    <t xml:space="preserve">Kỳ kế toán năm của quỹ là từ ngày 01/01 đến ngày 31/12.  </t>
  </si>
  <si>
    <t>Tiền và các khoản tương đương tiền bao gồm tiền gửi không kỳ hạn, tiền gửi có kỳ hạn và các khoản đầu tư ngắn hạn có thời hạn gốc không quá 3 tháng, có tính thanh khoản cao và có khả năng chuyển đổi dễ dàng thành các lượng tiền xác định và không có nhiều rủi ro trong chuyển đổi thành tiền</t>
  </si>
  <si>
    <t>Dự Phòng</t>
  </si>
  <si>
    <t>Thu nhập, doanh thu</t>
  </si>
  <si>
    <t>Bà ………</t>
  </si>
  <si>
    <t>Ông……</t>
  </si>
  <si>
    <t>Bà ….</t>
  </si>
  <si>
    <r>
      <rPr>
        <b/>
        <sz val="14"/>
        <rFont val="Times New Roman"/>
        <family val="1"/>
      </rPr>
      <t xml:space="preserve">Địa chỉ liên hệ của Quỹ: </t>
    </r>
    <r>
      <rPr>
        <sz val="14"/>
        <rFont val="Times New Roman"/>
        <family val="1"/>
      </rPr>
      <t>Tầng 28, Tòa C5, số 119 Trần Duy Hưng, Phường Trung Hòa, Quận Cầu Giấy, Hà Nội</t>
    </r>
  </si>
  <si>
    <r>
      <rPr>
        <b/>
        <i/>
        <sz val="14"/>
        <rFont val="Times New Roman"/>
        <family val="1"/>
      </rPr>
      <t>- Xác định giá trị tài sản ròng (NAV)</t>
    </r>
  </si>
  <si>
    <r>
      <t>+</t>
    </r>
    <r>
      <rPr>
        <b/>
        <sz val="14"/>
        <rFont val="Times New Roman"/>
        <family val="1"/>
      </rPr>
      <t>Ngày định giá:</t>
    </r>
    <r>
      <rPr>
        <sz val="14"/>
        <rFont val="Times New Roman"/>
        <family val="1"/>
      </rPr>
      <t xml:space="preserve"> Là ngày mà Công ty Quản Lý Quỹ xác định giá trị tài sản ròng của Quỹ theo quy định tại Luật chứng khoán và Điều lệ Quỹ</t>
    </r>
  </si>
  <si>
    <r>
      <t>+</t>
    </r>
    <r>
      <rPr>
        <b/>
        <sz val="14"/>
        <rFont val="Times New Roman"/>
        <family val="1"/>
      </rPr>
      <t>Xác định Giá trị tài sản ròng của Quỹ</t>
    </r>
    <r>
      <rPr>
        <sz val="14"/>
        <rFont val="Times New Roman"/>
        <family val="1"/>
      </rPr>
      <t>: Giá trị tài sản ròng của Quỹ được xác định hàng ngày và cuối tháng. Trong trường hợp ngày định giá rơi vào ngày nghỉ hoặc ngày lễ thì ngày định giá là ngày làm việc kế tiếp liền ngay sau đó. Đối với kỳ định giá hàng tháng, ngày định giá là ngày đầu tiên của tháng tiếp theo và không thay đổi kể cả trường hợp ngày định giá rơi vào ngày nghỉ hoặc ngày lễ.
Giá trị tài sản ròng cho mỗi Đơn vị quỹ bằng Giá trị tài sản ròng của Quỹ chia cho tổng số Đơn vị Quỹ đang lưu hành tại ngày giao dịch gần nhất trước ngày định giá.
Giá trị tài sản ròng là tổng giá trị thị trường của các tài sản và các khoản đầu tư do Quỹ sở hữu trừ đi các nghĩa vụ nợ của Quỹ tính đến ngày gần nhất trước ngày định giá
Giá trị tài sản ròng được tính cho mỗi ngày giao dịch của Quỹ sẽ được làm tròn xuống đến hai (02) chữ số thập phân</t>
    </r>
  </si>
  <si>
    <r>
      <t xml:space="preserve">- </t>
    </r>
    <r>
      <rPr>
        <b/>
        <i/>
        <sz val="14"/>
        <rFont val="Times New Roman"/>
        <family val="1"/>
      </rPr>
      <t>Tần suất giao dịch chứng chỉ quỹ:</t>
    </r>
    <r>
      <rPr>
        <sz val="14"/>
        <rFont val="Times New Roman"/>
        <family val="1"/>
      </rPr>
      <t xml:space="preserve"> 
• Các ngày làm việc trong tuần từ thứ Hai đến thứ Sáu (tần suất giao dịch hàng ngày).
• Ngày Giao Dịch sẽ không bao gồm các ngày nghỉ lễ, kể cả nghỉ bù theo quy định của pháp luật
• Việc giảm tần suất giao dịch sẽ được Đại Hội Nhà Đầu Tư thông qua và luôn đảm bảo tần suất giao dịch không được ít hơn hai lần trong một tháng</t>
    </r>
  </si>
  <si>
    <t>- Hạn mức đầu tư</t>
  </si>
  <si>
    <t xml:space="preserve"> + Theo điều lệ quỹ và quy định pháp luật hiện hành</t>
  </si>
  <si>
    <t>Quỹ áp dụng Chế độ Kế toán Quỹ Đầu tư Chứng khoán ban hành theo Thông tư số 198/2012/TT-BTC ngày 15/11/2012 của Bộ trưởng Bộ Tài chính và theo các chuẩn mực kế toán, hệ thống kế toán Việt Nam</t>
  </si>
  <si>
    <t>Các báo cáo tài chính của Quỹ được lập theo các Chuẩn mực Kế toán Việt Nam, chế độ kế toán quỹ mở quy định theo thông tư số 198/2012/TT-BTC ngày 15 tháng 11 năm 2012, Thông tư số 181/2015/TT-BTC ngày 13/11/2015 của Bộ Tài Chính, Thông tư số 98/2020/TT-BTC ngày 16 tháng 11 năm 2020 của Bộ trưởng Bộ Tài Chính về hướng dẫn hoạt động và quản lý quỹ đầu tư chứng khoán (“Thông tư 98/2020/TT-BTC”) và các quy định pháp lý có liên quan đến việc lập và trình bày báo cáo tài chính. .</t>
  </si>
  <si>
    <t>Quỹ phân loại các chứng khoán chưa niêm yết và niêm yết được mua với mục đích kinh doanh là chứng khoán kinh doanh</t>
  </si>
  <si>
    <t>Quỹ ghi nhận các khoản đầu tư chứng khoán tại ngày giao dịch.</t>
  </si>
  <si>
    <t>Các khoản đầu tư được ghi nhận ban đầu theo giá mua và được đánh giá lại tại ngày lập báo cáo tình hình tài chính theo Thông tư số 198/2012/TT-BTC ngày 15 tháng 11 năm 2012 do Bộ Tài chính ban hành về chế độ kế toán áp dụng đối với Quỹ mở.</t>
  </si>
  <si>
    <t>-Ghi nhận tiếp theo</t>
  </si>
  <si>
    <t>Các khoản đầu tư được ghi nhận trên khoản mục “Các khoản đầu tư” trên báo cáo tình hình tài chính theo nguyên tắc như sau:</t>
  </si>
  <si>
    <t>-Ghi nhận ban đầu</t>
  </si>
  <si>
    <t>-Nguyên tắc ban đầu</t>
  </si>
  <si>
    <t>► Tiền gửi có kỳ hạn, chứng chỉ tiền gửi được ghi nhận theo giá gốc</t>
  </si>
  <si>
    <t>► Cổ phiếu niêm yết, chưa niêm yết được ghi nhận theo giá trị hợp lý của các cổ phiếu này</t>
  </si>
  <si>
    <t>► Trái phiếu niêm yết được ghi nhận theo giá trị hợp lý của các trái phiếu này</t>
  </si>
  <si>
    <t>Giá trị hợp lý được xác định theo các nguyên tắc định giá được trình bày dưới đây</t>
  </si>
  <si>
    <t>Lợi nhuận thuần nhận được từ các khoản đầu tư phát sinh sau ngày đầu tư được ghi nhận vào báo cáo kết quả hoạt động</t>
  </si>
  <si>
    <t>Các khoản lãi lũy kế chưa thanh toán của các khoản tiền gửi, tín phiếu kho bạc, hối phiếu ngân hàng, thương phiếu, chứng chỉ tiền gửi có thể chuyển nhượng, trái phiếu và các công cụ nợ khác được ghi nhận tại khoản mục “Dự thu trái tức, lãi tiền gửi chưa đến ngày nhận” trên báo cáo tình hình tài chính.</t>
  </si>
  <si>
    <t>-Định giá lại cho mục đích tính toán giá trị tài sản ròng của Quỹ</t>
  </si>
  <si>
    <t>Các khoản đầu tư được đánh giá lại vào các ngày định giá theo giá trị hợp lý. Các khoản lãi, lỗ do đánh giá lại các khoản đầu tư được ghi nhận vào báo cáo thu nhập. Phương pháp đánh giá lại các khoản đầu tư được quy định trong Điều lệ Quỹ và Thông tư số 98/2020/TT-BTC ngày 16 tháng 11 năm 2020 của Bộ Tài chính hướng dẫn về việc thành lập và quản lý quỹ mở và được Ban Đại diện Quỹ phê duyệt</t>
  </si>
  <si>
    <t>-Nguyên tắc định giá.</t>
  </si>
  <si>
    <t>Các khoản đầu tư của Quỹ được định giá theo các nguyên tắc và phương pháp quy định trong Sổ tay Định giá</t>
  </si>
  <si>
    <t>Các khoản phải thu</t>
  </si>
  <si>
    <t>Các khoản phải thu bao gồm các khoản phải thu từ hoạt động bán chứng khoán, lãi cổ phiếu, tiền lãi gửi ngân hàng và phải thu khác. Các khoản phải thu được phản ánh theo nguyên giá trừ đi dự phòng phải thu khó đòi.</t>
  </si>
  <si>
    <t>Các khoản nợ phải thu được xem xét trích lập dự phòng rủi ro theo tuổi nợ quá hạn của khoản nợ hoặc theo dự kiến tổn thất có thể xảy ra trong trường hợp khoản nợ chưa đến hạn thanh toán nhưng tổ chức kinh tế lâm vào tình trạng phá sản hoặc đang làm thủ tục giải thể; người nợ mất tích, bỏ trốn, đang bị các cơ quan phát luật truy tố, xét xử hoặc đang thi hành án hoặc đã chết.</t>
  </si>
  <si>
    <t>Đối với các khoản nợ phải thu quá hạn thanh toán được trích lập thì mức trích lập dự phòng theo hướng dẫn của Thông tư số 48/2019/TT-BTC do Bộ Tài Chính ban hành ngày 08 tháng 08 năm 2019:</t>
  </si>
  <si>
    <t>Thời gian quá hạn</t>
  </si>
  <si>
    <t>Mức trích lập dự phòng</t>
  </si>
  <si>
    <t>Từ trên sáu (06) tháng đến dưới một (01) năm</t>
  </si>
  <si>
    <t>Từ một (01) năm đến dưới hai (02) năm</t>
  </si>
  <si>
    <t>Từ hai (02) năm đến dưới ba (03) năm</t>
  </si>
  <si>
    <t>Trên ba (03) năm</t>
  </si>
  <si>
    <t>Các khoản dự phòng được ghi nhận khi Quỹ có nghĩa vụ nợ hiện tại do kết quả từ một sự kiện đã xảy ra và Quỹ có khả năng phải thanh toán nghĩa vụ này. Các khoản dự phòng được xác định trên cơ sở ước tính của Ban Giám đốc Công ty Quản lý Quỹ về các khoản chi phí cần thiết để thanh toán nghĩa vụ nợ này tại ngày kết thúc niên độ kế toán</t>
  </si>
  <si>
    <t>Nguyên tắc ghi nhận vốn chủ sỡ hữu</t>
  </si>
  <si>
    <t>Các Chứng chỉ Quỹ với quyền hưởng cổ tức được phân loại là vốn chủ sở hữu. Mỗi đơn vị quỹ có mệnh giá là 10,000 đồng Việt Nam</t>
  </si>
  <si>
    <t>Số lượng Chứng chỉ Quỹ sau khi phân phối là số lẻ ở dạng thập phân, làm tròn xuống tới số hạng thứ hai sau dấu phẩy.</t>
  </si>
  <si>
    <t>-Vốn góp phát hành</t>
  </si>
  <si>
    <t>Vốn góp phát hành phản ánh nguồn vốn đầu tư của Quỹ do các Nhà Đầu tư góp vốn vào Quỹ theo phương thức mua Chứng chỉ Quỹ ở phát hành lần đầu và các lần tiếp theo. Vốn góp phát hành được phản ánh theo mệnh giá.</t>
  </si>
  <si>
    <t>-Vốn góp mua lại</t>
  </si>
  <si>
    <t>Vốn góp mua lại phản ánh tình hình mua lại Chứng chỉ Quỹ của các Nhà Đầu tư tại các kỳ giao dịch Chứng chỉ Quỹ. Vốn góp mua lại được phản ánh theo mệnh giá</t>
  </si>
  <si>
    <t>-Thặng dư vốn góp của Nhà Đầu tư</t>
  </si>
  <si>
    <t>Thặng dư vốn góp phản ánh chênh lệch giữa giá trị tài sản ròng trên một Chứng chỉ Quỹ và mệnh giá trên một Chứng chỉ Quỹ được phát hành/mua lại.</t>
  </si>
  <si>
    <t>-Lợi nhuận/(lỗ) chưa phân phối</t>
  </si>
  <si>
    <t>Lợi nhuận/(lỗ) chưa phân phối phản ánh lãi/(lỗ) chưa phân phối lũy kế tại thời điểm báo cáo, bao gồm lợi nhuận/(lỗ) đã thực hiện lũy kế và lợi nhuận/(lỗ) chưa thực hiện lũy kế</t>
  </si>
  <si>
    <t>Lợi nhuận/(lỗ) đã thực hiện trong năm là số chênh lệch giữa tổng thu nhập, doanh thu sau khi loại trừ phần chênh lệch tăng/(giảm) do đánh giá lại các khoản đầu tư chưa thực hiện với tổng các khoản chi phí của Quỹ phát sinh trong năm</t>
  </si>
  <si>
    <t>Lợi nhuận/(lỗ) chưa thực hiện trong năm là chênh lệch tăng/(giảm) do đánh giá lại các khoản đầu tư thuộc danh mục đầu tư của Quỹ phát sinh trong năm.</t>
  </si>
  <si>
    <t>Cuối năm tài chính, Quỹ xác định lợi nhuận/(lỗ) đã thực hiện và lợi nhuận/(lỗ) chưa thực hiện trong năm và ghi nhận vào “Lợi nhuận/(lỗ) chưa phân phối”</t>
  </si>
  <si>
    <t>-Lợi nhuận/Tài sản phân phối cho Nhà Đầu tư</t>
  </si>
  <si>
    <t>Khoản mục này phản ánh số lợi nhuận/tài sản đã phân phối trong năm cho Nhà Đầu tư và việc kết chuyển số lợi nhuận đã phân phối sang tài khoản lợi nhuận chưa phân phối vào cuối năm.Quỹ ghi nhận lợi nhuận/tài sản phân phối cho Nhà Đầu tư dựa trên Nghị quyết của Đại hội Nhà Đầu tư, phù hợp với Điều lệ của Quỹ và quy định của pháp luật chứng khoán hiện hành.</t>
  </si>
  <si>
    <t>Doanh thu được ghi nhận khi Quỹ có khả năng nhận được các lợi ích kinh tế có thể xác định được một cách chắc chắn. Các điều kiện ghi nhận cụ thể sau đây cũng phải được đáp ứng trước khi ghi nhận doanh thu</t>
  </si>
  <si>
    <r>
      <rPr>
        <b/>
        <sz val="14"/>
        <rFont val="Times New Roman"/>
        <family val="1"/>
      </rPr>
      <t>-Tiền lãi :</t>
    </r>
    <r>
      <rPr>
        <sz val="14"/>
        <rFont val="Times New Roman"/>
        <family val="1"/>
      </rPr>
      <t>Thu nhập lãi từ các khoản tiền gửi tại ngân hàng và trái phiếu được ghi nhận vào báo cáo thu nhập trên cơ sở dự thu trừ khi khả năng thu lãi không chắc chắn</t>
    </r>
  </si>
  <si>
    <r>
      <rPr>
        <b/>
        <sz val="14"/>
        <rFont val="Times New Roman"/>
        <family val="1"/>
      </rPr>
      <t xml:space="preserve">-Cổ tức: </t>
    </r>
    <r>
      <rPr>
        <sz val="14"/>
        <rFont val="Times New Roman"/>
        <family val="1"/>
      </rPr>
      <t>Thu nhập cổ tức được ghi nhận vào Báo cáo kết quả hoạt động khi quyền nhận cổ tức của Quỹ được thiết lập.</t>
    </r>
  </si>
  <si>
    <r>
      <rPr>
        <b/>
        <sz val="14"/>
        <rFont val="Times New Roman"/>
        <family val="1"/>
      </rPr>
      <t>-Thu nhập từ hoạt động kinh doanh chứng khoán :</t>
    </r>
    <r>
      <rPr>
        <sz val="14"/>
        <rFont val="Times New Roman"/>
        <family val="1"/>
      </rPr>
      <t>Thu nhập từ các hoạt động kinh doanh chứng khoán được ghi nhận trong báo cáo thu nhập khi nhận được thông báo giao dịch từ các Công ty Chứng khoán và Ngân hàng Giám sát (đối với chứng khoán đã niêm yết) và khi hoàn tất hợp đồng chuyển nhượng tài sản (đối với chứng khoán chưa niêm yết)</t>
    </r>
  </si>
  <si>
    <t>Các khoản chi phí được hạch toán theo nguyên tắc dự thu, dự chi và ghi nhận vào báo cáo thu nhập. Các khoản chi phí phát sinh từ việc bán các khoản đầu tư được trừ vào tiền thu từ việc bán các khoản đầu tư. Các khoản chi phí của Quỹ được quy định cụ thể tại Điều lệ Quỹ bao gồm</t>
  </si>
  <si>
    <t xml:space="preserve">• Phí quản lý Quỹ trả cho công ty quản lý Quỹ; </t>
  </si>
  <si>
    <t>• Chi phí lưu ký tài sản quỹ, chi phí giám sát trả cho ngân hàng giám sát;</t>
  </si>
  <si>
    <t>• Phí và lệ phí mà Quỹ phải thanh toán theo quy định của Pháp luật;</t>
  </si>
  <si>
    <t>• Chi phí liên quan đến việc kiểm toán Quỹ;</t>
  </si>
  <si>
    <t>• Chi phí liên quan đến việc thuê các tổ chức độc lập cung cấp dịch vụ tư vấn định giá, đánh giá tài sản quỹ và tư vấn luật nhằm bảo vệ quyền lợi người đầu tư;</t>
  </si>
  <si>
    <t>• Chi phí liên quan đến việc tổ chức. triệu tập họp thường niên của Đại hội người đầu tư và Ban đại diện Quỹ</t>
  </si>
  <si>
    <t>• Các chi phí khác theo quy định của Điều lệ Quỹ</t>
  </si>
  <si>
    <t>Phân phối thu nhập</t>
  </si>
  <si>
    <t>Theo Điều lệ của Quỹ, lợi nhuận phân chia sẽ được trích từ nguồn lợi nhuận đã thực hiện của Quỹ và bảo đảm trước khi phân chia lợi nhuận thì Quỹ đã hoàn thành hoặc có đủ năng lực tài chính để hoàn thành nghĩa vụ thuế và các nghĩa vụ tài chính khác theo quy dịnh của pháp luật; Quỹ vẫn phải bảo đảm thanh toán đủ các khoản nợ, nghĩa vụ tài sản khác đến hạn trước khi trả hết số lợi nhuận đã định</t>
  </si>
  <si>
    <t>Hình thức phân chia lợi nhuận bằng tiền hoặc đơn vị Quỹ. Việc phân chia lợi nhuận phải được sự chấp thuận trước của Đại hội Nhà đầu tư hoặc được sự chấp thuận của Ban Đại Diện Quỹ (nếu Đại hội Nhà đầu tư gần nhất đã ủy quyền cho Ban Đại Diện Quỹ quyết định)</t>
  </si>
  <si>
    <t>Thuế</t>
  </si>
  <si>
    <t>Theo các quy định thuế hiện hành tại Việt Nam, Quỹ không thuộc đối tượng chịu thuế thu nhập doanh nghiệp. Tuy nhiên, Công ty Quản lý Quỹ có trách nhiệm khấu trừ thuế của các cá nhân và tổ chức tham gia trong các giao dịch sau:</t>
  </si>
  <si>
    <t>• Giao dịch trả cổ tức cho Nhà Đầu tư</t>
  </si>
  <si>
    <t>Khi Quỹ trả cổ tức cho nhà đầu tư, Quỹ phải tuân thủ quy định khấu trừ và nộp thuế theo Thông tư 78/2014/TT-BTC ngày 18 tháng 6 năm 2014 (“Thông tư 78”) được sửa đổi bổ sung theo Thông tư 96/2015/TT-BTC ngày 22 tháng 6 năm 2015 và Thông tư số 111/2013/TT-BTC ngày 15 tháng 8 năm 2013 (“Thông tư 111”) được sửa đổi bổ sung theo Thông tư 92/2015/TT-BTC ngày 15 tháng 6 năm 2015 (“Thông tư 92”)  và do Bộ Tài chính ban hành và Công văn số 10945/BTC-TCT ngày 19 tháng 8 năm 2010 của Tổng Cục Thuế về chính sách thuế đối với việc chia cổ tức cho tổ chức đầu tư. Theo đó, khi trả cổ tức cho các tổ chức đầu tư, không phân biệt tổ chức đầu tư trong nước hoặc nước ngoài, Công ty Quản lý Quỹ cần giữ lại 20% lợi nhuận được phân phối (ngoại trừ phần lợi nhuận được phân phối đã chịu thuế thu nhập doanh nghiệp ở khâu trước và lãi trái phiếu thu được từ trái phiếu thuộc diện miễn thuế theo quy định của pháp luật hiện hành). Khi trả cổ tức cho nhà đầu tư cá nhân, Công ty Quản lý Quỹ có trách nhiệm khấu trừ số thuế thu nhập cá nhân bằng 5% lợi nhuận được phân phố</t>
  </si>
  <si>
    <t>• Giao dịch mua lại chứng chỉ quỹ</t>
  </si>
  <si>
    <t>Công ty Quản lý Quỹ có nghĩa vụ khấu trừ, kê khai thuế đối với giao dịch mua lại chứng chỉ quỹ từ cá nhân (trong nước và nước ngoài) và những tổ chức được phân loại là tổ chức nước ngoài theo Thông tư 111 được sửa đổi bổ sung bởi Thông tư 92, Thông tư 25/2018/TT-BTC ngày 16 tháng 3 năm 2018 (“Thông tư 25”) và Thông tư 103/2014/TT-BTC ngày 6 tháng 8 năm 2014 do Bộ Tài chính ban hành. Mức thuế áp dụng là 0,1% giá trị chuyển nhượng. Công ty Quản lý Quỹ sẽ không khấu trừ thuế đối với các giao dịch mua lại chứng chỉ quỹ từ nhà đầu tư là tổ chức trong nước. Các nhà đầu tư này phải chịu trách nhiệm tự kê khai và nộp thuế cho Nhà nước theo Thông tư 78</t>
  </si>
  <si>
    <t>Giá trị tài sản ròng trên một đơn vị quỹ</t>
  </si>
  <si>
    <t>Giá trị tài sản ròng trên một đơn vị quỹ được tính bằng cách chia tổng giá trị tài sản ròng của Quỹ cho số lượng chứng chỉ quỹ tại ngày lập báo cáo tình hình tài chính.</t>
  </si>
  <si>
    <t>4.11</t>
  </si>
  <si>
    <t>4.12</t>
  </si>
  <si>
    <t>Số dư bằng 0</t>
  </si>
  <si>
    <t>Các khoản mục hay số dư được quy định trong Thông tư 198/2012/TT-BTC không được thể hiện trong báo cáo tài chính này thì được hiểu là có số dư bằng không</t>
  </si>
  <si>
    <t>Tiền gửi thanh toán mua lại CCQ</t>
  </si>
  <si>
    <t>Khoản đầu tư kỳ trước (31.03.2023)</t>
  </si>
  <si>
    <t>Phải trả phí môi giới</t>
  </si>
  <si>
    <t>Phai trả phí xử lý giao dịch</t>
  </si>
  <si>
    <t>Tiền gửi hoạt động mua CCQ</t>
  </si>
  <si>
    <t>Cổ phiếu</t>
  </si>
  <si>
    <r>
      <rPr>
        <b/>
        <sz val="14"/>
        <rFont val="Times New Roman"/>
        <family val="1"/>
      </rPr>
      <t xml:space="preserve">Thông tin chung về Quỹ: </t>
    </r>
    <r>
      <rPr>
        <sz val="14"/>
        <rFont val="Times New Roman"/>
        <family val="1"/>
      </rPr>
      <t xml:space="preserve"> Quỹ Đầu Tư Cổ phiếu Doanh nghiệp vừa và nhỏ Techcom (“Quỹ TCSME”) là quỹ đầu tư cổ phiếu dạng mở theo Giấy chứng nhận đăng ký thành lập quỹ đại chúng số 58/GCN-UBCK ngày 25 tháng 10 năm 2022 của Ủy Ban Chứng Khoán Nhà nước (“UBCKNN”).
Chứng chỉ Quỹ TCSME được chào bán ra công chúng lần đầu theo Giấy chứng nhận Đăng ký chào bán chứng chỉ quỹ đầu tư chứng khoán ra công chúng số 250/GCN-UBCK do UBCKNN cấp ngày 23 tháng 08 năm 2022. Theo quy định của Giấy chứng nhận này, Quỹ TCSME phát hành 5,000,000 đơn vị quỹ ra công chúng với mệnh giá là 10,000 đồng Việt Nam/đơn vị quỹ..</t>
    </r>
  </si>
  <si>
    <r>
      <t>- Quy mô vốn ban đầu Quỹ mở</t>
    </r>
    <r>
      <rPr>
        <sz val="14"/>
        <rFont val="Times New Roman"/>
        <family val="1"/>
      </rPr>
      <t>: : Quỹ có vốn điều lệ huy động được trong đợt phát hành chứng chỉ Quỹ lần đầu ra công chúng là 50,000,000,000 đồng Việt Nam tương tương 5,000,000 chứng chỉ Quỹ.</t>
    </r>
  </si>
  <si>
    <r>
      <rPr>
        <b/>
        <sz val="14"/>
        <rFont val="Times New Roman"/>
        <family val="1"/>
      </rPr>
      <t>-</t>
    </r>
    <r>
      <rPr>
        <b/>
        <i/>
        <sz val="14"/>
        <rFont val="Times New Roman"/>
        <family val="1"/>
      </rPr>
      <t xml:space="preserve"> Mục tiêu đầu tư:</t>
    </r>
    <r>
      <rPr>
        <sz val="14"/>
        <rFont val="Times New Roman"/>
        <family val="1"/>
      </rPr>
      <t xml:space="preserve"> Mục tiêu đầu tư của Quỹ là mang lại lợi nhuận dài hạn thông qua tang trưởng vốn gốc và thu nhập trên cơ sở đánh giá, lựa chọn các tài sản có chất lượng tốt, phân bổ danh mục hợp lý và tối thiểu hóa rủi ro cho Nhà Đầu tư</t>
    </r>
  </si>
  <si>
    <r>
      <t xml:space="preserve">Quỹ Đầu tư Cổ phiếu Doanh nghiệp vừa và nhỏ Techcom
</t>
    </r>
    <r>
      <rPr>
        <sz val="14"/>
        <rFont val="Times New Roman"/>
        <family val="1"/>
      </rPr>
      <t>Techcom Small and Medium Enterprise Equity Fund</t>
    </r>
  </si>
  <si>
    <r>
      <rPr>
        <b/>
        <sz val="14"/>
        <rFont val="Times New Roman"/>
        <family val="1"/>
      </rPr>
      <t xml:space="preserve">Công ty Cổ Phần Quản lý Quỹ Kỹ Thương
</t>
    </r>
    <r>
      <rPr>
        <sz val="14"/>
        <rFont val="Times New Roman"/>
        <family val="1"/>
      </rPr>
      <t>Techcom Capital Joint Stock Company</t>
    </r>
  </si>
  <si>
    <t>Tình hình biến động vốn chủ sở hữu</t>
  </si>
  <si>
    <t>5.7</t>
  </si>
  <si>
    <t>Quý 3 năm 2023</t>
  </si>
  <si>
    <r>
      <rPr>
        <b/>
        <sz val="14"/>
        <rFont val="Times New Roman"/>
        <family val="1"/>
      </rPr>
      <t>Ngày 12 tháng 10 năm 2023</t>
    </r>
    <r>
      <rPr>
        <sz val="14"/>
        <rFont val="Times New Roman"/>
        <family val="1"/>
      </rPr>
      <t xml:space="preserve">
12 Octoer 2023</t>
    </r>
  </si>
  <si>
    <t>Khoản đầu tư kỳ trước (30.06.2023)</t>
  </si>
  <si>
    <t>Khoản đầu tư kỳ này (30.09.2023)</t>
  </si>
  <si>
    <t>Tiền phải thanh toán mua chứng khoán (kê chi tiết)
Payables for securities bought but not yet settled</t>
  </si>
  <si>
    <t>2214</t>
  </si>
  <si>
    <t>Phải trả về mua cổ phiếu
Payables from shares</t>
  </si>
  <si>
    <t>2214.1</t>
  </si>
  <si>
    <t>Phải trả về mua trái phiếu/Repo trái phiếu
Payables from bonds/bonds repo</t>
  </si>
  <si>
    <t>2214.2</t>
  </si>
  <si>
    <t>Các khoản phải trả khác
Other payables</t>
  </si>
  <si>
    <t>2215</t>
  </si>
  <si>
    <t>Phải trả cho Nhà đầu tư về mua lại Chứng chỉ quỹ
Payables for redemption payable to investors</t>
  </si>
  <si>
    <t>2215.1</t>
  </si>
  <si>
    <t>Phải trả cho Nhà đầu tư về mua Chứng chỉ quỹ
Payables for subscription payable to investors</t>
  </si>
  <si>
    <t>2215.2</t>
  </si>
  <si>
    <t>Phải trả thu nhập cho nhà đầu tư
 Income payable to investors</t>
  </si>
  <si>
    <t>2215.3</t>
  </si>
  <si>
    <t>Phải trả thù lao ban đại diện quỹ
Payable to Fund's Board of Representatives</t>
  </si>
  <si>
    <t>2215.4</t>
  </si>
  <si>
    <t>Phải trả phí họp đại hôi nhà đầu tư
fee for organising annual general meeting, board of representatives meeting</t>
  </si>
  <si>
    <t>2215.5</t>
  </si>
  <si>
    <t>Thuế và các khoản phải nộp Nhà nước
Taxes payables</t>
  </si>
  <si>
    <t>2215.6</t>
  </si>
  <si>
    <t>Phải trả công ty quản lý quỹ
Management fee payable</t>
  </si>
  <si>
    <t>2215.7</t>
  </si>
  <si>
    <t>Phải trả phí lưu ký
Custodian fee payables</t>
  </si>
  <si>
    <t>2215.8</t>
  </si>
  <si>
    <t>Phải trả phí giám sát
Supervising fee payable</t>
  </si>
  <si>
    <t>2215.9</t>
  </si>
  <si>
    <t>Phải trả phí quản trị quỹ
Fund administration fee payable</t>
  </si>
  <si>
    <t>2215.10</t>
  </si>
  <si>
    <t>Phải trả phí dịch vụ đại lý chuyển nhượng
Tranfer agency fee payable</t>
  </si>
  <si>
    <t>2215.11</t>
  </si>
  <si>
    <t>Phải trả phí kiểm toán
Audit fee payable</t>
  </si>
  <si>
    <t>2215.12</t>
  </si>
  <si>
    <t>Phải trả phí thường niên
Annual fee for SSC payable</t>
  </si>
  <si>
    <t>2215.13</t>
  </si>
  <si>
    <t>Phải trả phí phát hành, mua lại chứng chỉ quỹ cho Đại lý phân phối và CTQLQ
Payables for subscription and Redemption fee payable to distributors and fund management company</t>
  </si>
  <si>
    <t>2215.14</t>
  </si>
  <si>
    <t>Phai trả phí môi giới
Broker fee</t>
  </si>
  <si>
    <t>2215.15</t>
  </si>
  <si>
    <t>Phai trả phí xử lý giao dịch
Custodian service - Transaction fee Payables</t>
  </si>
  <si>
    <t>2215.16</t>
  </si>
  <si>
    <t>Phải trả khác
Other payables</t>
  </si>
  <si>
    <t>2215.17</t>
  </si>
  <si>
    <t>Tổng nợ
Total liabilities</t>
  </si>
  <si>
    <t>2216</t>
  </si>
  <si>
    <t>GIÁ TRỊ TÀI SẢN RÒNG CÓ THỂ PHÂN PHỐI CHO NHÀ ĐẦU TƯ NẮM GIỮ CHỨNG CHỈ QUỸ MỞ (I-II)</t>
  </si>
  <si>
    <t>Vốn góp của Nhà đầu tư</t>
  </si>
  <si>
    <t>A.7.16</t>
  </si>
  <si>
    <t>Vốn góp phát hành 41111</t>
  </si>
  <si>
    <t>.</t>
  </si>
  <si>
    <t>Vốn góp phát hành 41112</t>
  </si>
  <si>
    <t>Thặng dư vốn góp của Nhà đầu tư</t>
  </si>
  <si>
    <t>Thặng dư vốn góp (4121)</t>
  </si>
  <si>
    <t>Thặng dư dương 41211</t>
  </si>
  <si>
    <t>Thặng dư dương 41211 - C</t>
  </si>
  <si>
    <t>Thặng dư dương 41211 - N</t>
  </si>
  <si>
    <t>Thặng dư âm 41212</t>
  </si>
  <si>
    <t>Thặng dư âm 41212 - N</t>
  </si>
  <si>
    <t>Thặng dư âm 41212 - C</t>
  </si>
  <si>
    <t>Thặng dư vốn mua lại (4122)</t>
  </si>
  <si>
    <t>Thặng dư dương 41221</t>
  </si>
  <si>
    <t>Thặng dư dương 41221 - C</t>
  </si>
  <si>
    <t>Thặng dư dương 41221 - N</t>
  </si>
  <si>
    <t>Thặng dư âm 41222</t>
  </si>
  <si>
    <t>Thặng dư âm 41222 - N</t>
  </si>
  <si>
    <t>Thặng dư âm 41222 - C</t>
  </si>
  <si>
    <t>Lợi nhuận chưa phân phối - lãi</t>
  </si>
  <si>
    <t>Lợi nhuận chưa phân phối - lỗ</t>
  </si>
  <si>
    <t>GIÁ TRỊ TÀI SẢN RÒNG QUỸ MỞ TRÊN 1 ĐƠN VỊ CHỨNG CHỈ QUỸ (IV=(I-II)/III)</t>
  </si>
  <si>
    <t>LỢI NHUẬN ĐÃ PHÂN PHỐI CHO NHÀ ĐẦU TƯ</t>
  </si>
  <si>
    <t>Lợi nhuận/Tài sản đã phân phối cho Nhà đầu tư trong năm</t>
  </si>
  <si>
    <t>A.7.18</t>
  </si>
  <si>
    <t>Lợi nhuận đã phân phối cho Nhà đầu tư lũy kế từ khi thành lập Quỹ mở đến kỳ lập báo cáo này</t>
  </si>
  <si>
    <t>CÁC CHỈ TIÊU NGOÀI BÁO CÁO TÌNH HÌNH TÀI CHÍNH</t>
  </si>
  <si>
    <t>Tài sản nhận thế chấp</t>
  </si>
  <si>
    <t>F.32.1</t>
  </si>
  <si>
    <t>Nợ khó đòi đã xử lý</t>
  </si>
  <si>
    <t>F.32.2</t>
  </si>
  <si>
    <t>Ngoại tệ các loại</t>
  </si>
  <si>
    <t>F.32.3</t>
  </si>
  <si>
    <t>Số lượng Chứng chỉ quỹ đang lưu hành</t>
  </si>
  <si>
    <t>F.32.4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</si>
</sst>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_(* \(#,##0\);_(* &quot;-&quot;_);_(@_)"/>
    <numFmt numFmtId="165" formatCode="_(* #,##0.00_);_(* \(#,##0.00\);_(* &quot;-&quot;??_);_(@_)"/>
    <numFmt numFmtId="166" formatCode="_(* #,##0_);_(* \(#,##0\);_(* &quot;-&quot;??_);_(@_)"/>
    <numFmt numFmtId="167" formatCode="###\ ###\ ###\ ###"/>
    <numFmt numFmtId="168" formatCode="##,###,###,###,###"/>
  </numFmts>
  <fonts count="3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VnTime"/>
      <family val="2"/>
    </font>
    <font>
      <b/>
      <sz val="14"/>
      <name val="Times New Roman"/>
      <family val="1"/>
    </font>
    <font>
      <sz val="14"/>
      <name val="Times New Roman"/>
      <family val="1"/>
    </font>
    <font>
      <i/>
      <sz val="14"/>
      <name val="Times New Roman"/>
      <family val="1"/>
    </font>
    <font>
      <b/>
      <i/>
      <sz val="14"/>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sz val="8.25"/>
      <name val="Microsoft Sans Serif"/>
      <family val="2"/>
    </font>
    <font>
      <b/>
      <sz val="18"/>
      <color theme="3"/>
      <name val="Calibri Light"/>
      <family val="2"/>
      <scheme val="maj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140">
    <xf numFmtId="0" fontId="0" fillId="0" borderId="0"/>
    <xf numFmtId="165" fontId="7" fillId="0" borderId="0" quotePrefix="1" applyFont="0" applyFill="0" applyBorder="0" applyAlignment="0">
      <protection locked="0"/>
    </xf>
    <xf numFmtId="0" fontId="7" fillId="0" borderId="0"/>
    <xf numFmtId="165" fontId="6" fillId="0" borderId="0" applyFont="0" applyFill="0" applyBorder="0" applyAlignment="0" applyProtection="0"/>
    <xf numFmtId="0" fontId="8" fillId="0" borderId="0"/>
    <xf numFmtId="0" fontId="13" fillId="0" borderId="0" applyNumberFormat="0" applyFill="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6" applyNumberFormat="0" applyAlignment="0" applyProtection="0"/>
    <xf numFmtId="0" fontId="21" fillId="7" borderId="7" applyNumberFormat="0" applyAlignment="0" applyProtection="0"/>
    <xf numFmtId="0" fontId="22" fillId="7" borderId="6" applyNumberFormat="0" applyAlignment="0" applyProtection="0"/>
    <xf numFmtId="0" fontId="23" fillId="0" borderId="8" applyNumberFormat="0" applyFill="0" applyAlignment="0" applyProtection="0"/>
    <xf numFmtId="0" fontId="24" fillId="8" borderId="9"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8"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8" fillId="33" borderId="0" applyNumberFormat="0" applyBorder="0" applyAlignment="0" applyProtection="0"/>
    <xf numFmtId="0" fontId="29" fillId="0" borderId="0">
      <alignment vertical="top"/>
    </xf>
    <xf numFmtId="0" fontId="5" fillId="9" borderId="10" applyNumberFormat="0" applyFont="0" applyAlignment="0" applyProtection="0"/>
    <xf numFmtId="0" fontId="30" fillId="0" borderId="0">
      <alignment vertical="top"/>
    </xf>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9" borderId="10" applyNumberFormat="0" applyFont="0" applyAlignment="0" applyProtection="0"/>
    <xf numFmtId="0" fontId="3" fillId="0" borderId="0"/>
    <xf numFmtId="0" fontId="29" fillId="0" borderId="0">
      <alignment vertical="top"/>
    </xf>
    <xf numFmtId="0" fontId="29" fillId="0" borderId="0">
      <alignment vertical="top"/>
    </xf>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9" borderId="10" applyNumberFormat="0" applyFont="0" applyAlignment="0" applyProtection="0"/>
    <xf numFmtId="43" fontId="7" fillId="0" borderId="0" quotePrefix="1" applyFont="0" applyFill="0" applyBorder="0" applyAlignment="0">
      <protection locked="0"/>
    </xf>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9"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7" fillId="0" borderId="0"/>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0" borderId="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9"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31" fillId="0" borderId="0" applyNumberFormat="0" applyFill="0" applyBorder="0" applyAlignment="0" applyProtection="0"/>
    <xf numFmtId="0" fontId="1" fillId="0" borderId="0"/>
    <xf numFmtId="0" fontId="29" fillId="0" borderId="0">
      <alignment vertical="top"/>
    </xf>
    <xf numFmtId="0" fontId="29" fillId="0" borderId="0">
      <alignment vertical="top"/>
    </xf>
  </cellStyleXfs>
  <cellXfs count="110">
    <xf numFmtId="0" fontId="0" fillId="0" borderId="0" xfId="0"/>
    <xf numFmtId="0" fontId="9" fillId="2" borderId="0" xfId="2" applyFont="1" applyFill="1" applyAlignment="1" applyProtection="1">
      <alignment horizontal="center" vertical="top" wrapText="1"/>
      <protection hidden="1"/>
    </xf>
    <xf numFmtId="0" fontId="9" fillId="2" borderId="0" xfId="0" applyFont="1" applyFill="1" applyAlignment="1">
      <alignment horizontal="justify" vertical="top" wrapText="1"/>
    </xf>
    <xf numFmtId="0" fontId="10" fillId="2" borderId="0" xfId="2" applyFont="1" applyFill="1" applyAlignment="1" applyProtection="1">
      <alignment horizontal="justify" vertical="center" wrapText="1"/>
      <protection hidden="1"/>
    </xf>
    <xf numFmtId="0" fontId="10" fillId="2" borderId="0" xfId="2" quotePrefix="1" applyFont="1" applyFill="1" applyAlignment="1" applyProtection="1">
      <alignment horizontal="justify" vertical="center" wrapText="1"/>
      <protection hidden="1"/>
    </xf>
    <xf numFmtId="0" fontId="9" fillId="2" borderId="0" xfId="2" applyFont="1" applyFill="1" applyAlignment="1" applyProtection="1">
      <alignment horizontal="left" vertical="top" wrapText="1"/>
      <protection hidden="1"/>
    </xf>
    <xf numFmtId="0" fontId="10" fillId="2" borderId="0" xfId="2" applyFont="1" applyFill="1" applyAlignment="1" applyProtection="1">
      <alignment horizontal="left" vertical="top" wrapText="1"/>
      <protection hidden="1"/>
    </xf>
    <xf numFmtId="0" fontId="10" fillId="2" borderId="0" xfId="2" applyFont="1" applyFill="1" applyAlignment="1" applyProtection="1">
      <alignment horizontal="left" vertical="top"/>
      <protection hidden="1"/>
    </xf>
    <xf numFmtId="0" fontId="10" fillId="2" borderId="0" xfId="0" applyFont="1" applyFill="1" applyAlignment="1">
      <alignment vertical="top"/>
    </xf>
    <xf numFmtId="0" fontId="10" fillId="2" borderId="0" xfId="2" applyFont="1" applyFill="1" applyAlignment="1" applyProtection="1">
      <alignment horizontal="center" vertical="top"/>
      <protection hidden="1"/>
    </xf>
    <xf numFmtId="0" fontId="11" fillId="2" borderId="0" xfId="0" applyFont="1" applyFill="1" applyAlignment="1">
      <alignment vertical="top" wrapText="1"/>
    </xf>
    <xf numFmtId="0" fontId="12" fillId="2" borderId="0" xfId="0" applyFont="1" applyFill="1" applyAlignment="1">
      <alignment horizontal="center" vertical="top" wrapText="1"/>
    </xf>
    <xf numFmtId="0" fontId="11" fillId="2" borderId="0" xfId="0" applyFont="1" applyFill="1" applyAlignment="1">
      <alignment horizontal="center" vertical="top" wrapText="1"/>
    </xf>
    <xf numFmtId="0" fontId="10" fillId="2" borderId="0" xfId="0" applyFont="1" applyFill="1" applyAlignment="1">
      <alignment horizontal="center" vertical="top"/>
    </xf>
    <xf numFmtId="3" fontId="9" fillId="2" borderId="0" xfId="2" applyNumberFormat="1" applyFont="1" applyFill="1" applyAlignment="1" applyProtection="1">
      <alignment horizontal="center" vertical="top" wrapText="1"/>
      <protection hidden="1"/>
    </xf>
    <xf numFmtId="3" fontId="9" fillId="2" borderId="0" xfId="2" applyNumberFormat="1" applyFont="1" applyFill="1" applyAlignment="1" applyProtection="1">
      <alignment horizontal="centerContinuous" vertical="top"/>
      <protection hidden="1"/>
    </xf>
    <xf numFmtId="0" fontId="10" fillId="2" borderId="0" xfId="2" applyFont="1" applyFill="1" applyAlignment="1" applyProtection="1">
      <alignment horizontal="centerContinuous" vertical="top"/>
      <protection hidden="1"/>
    </xf>
    <xf numFmtId="165" fontId="10" fillId="2" borderId="0" xfId="3" applyFont="1" applyFill="1" applyBorder="1" applyAlignment="1" applyProtection="1">
      <alignment vertical="top"/>
      <protection hidden="1"/>
    </xf>
    <xf numFmtId="3" fontId="9" fillId="2" borderId="0" xfId="2" quotePrefix="1" applyNumberFormat="1" applyFont="1" applyFill="1" applyAlignment="1" applyProtection="1">
      <alignment horizontal="center" vertical="top" wrapText="1"/>
      <protection hidden="1"/>
    </xf>
    <xf numFmtId="0" fontId="9" fillId="2" borderId="0" xfId="0" applyFont="1" applyFill="1" applyAlignment="1">
      <alignment horizontal="left" vertical="top" wrapText="1"/>
    </xf>
    <xf numFmtId="0" fontId="10" fillId="2" borderId="0" xfId="0" applyFont="1" applyFill="1" applyAlignment="1">
      <alignment vertical="top" wrapText="1"/>
    </xf>
    <xf numFmtId="0" fontId="10" fillId="2" borderId="0" xfId="0" applyFont="1" applyFill="1" applyAlignment="1">
      <alignment horizontal="left" vertical="top" wrapText="1"/>
    </xf>
    <xf numFmtId="0" fontId="10" fillId="2" borderId="0" xfId="2" applyFont="1" applyFill="1" applyAlignment="1" applyProtection="1">
      <alignment vertical="top"/>
      <protection hidden="1"/>
    </xf>
    <xf numFmtId="0" fontId="11" fillId="2" borderId="0" xfId="2" applyFont="1" applyFill="1" applyAlignment="1" applyProtection="1">
      <alignment horizontal="right" vertical="top"/>
      <protection hidden="1"/>
    </xf>
    <xf numFmtId="0" fontId="9" fillId="2" borderId="0" xfId="2" applyFont="1" applyFill="1" applyAlignment="1" applyProtection="1">
      <alignment vertical="top"/>
      <protection hidden="1"/>
    </xf>
    <xf numFmtId="0" fontId="9" fillId="2" borderId="0" xfId="0" applyFont="1" applyFill="1" applyAlignment="1">
      <alignment vertical="top"/>
    </xf>
    <xf numFmtId="0" fontId="9" fillId="2" borderId="0" xfId="0" quotePrefix="1" applyFont="1" applyFill="1" applyAlignment="1">
      <alignment horizontal="left" vertical="top"/>
    </xf>
    <xf numFmtId="0" fontId="9" fillId="2" borderId="0" xfId="0" applyFont="1" applyFill="1" applyAlignment="1">
      <alignment horizontal="left" vertical="top"/>
    </xf>
    <xf numFmtId="0" fontId="9" fillId="2" borderId="0" xfId="2" quotePrefix="1" applyFont="1" applyFill="1" applyAlignment="1" applyProtection="1">
      <alignment vertical="top"/>
      <protection hidden="1"/>
    </xf>
    <xf numFmtId="0" fontId="10" fillId="2" borderId="0" xfId="2" quotePrefix="1" applyFont="1" applyFill="1" applyAlignment="1" applyProtection="1">
      <alignment horizontal="left" vertical="top" wrapText="1"/>
      <protection hidden="1"/>
    </xf>
    <xf numFmtId="0" fontId="10" fillId="2" borderId="0" xfId="2" quotePrefix="1" applyFont="1" applyFill="1" applyAlignment="1" applyProtection="1">
      <alignment horizontal="justify" vertical="top" wrapText="1"/>
      <protection hidden="1"/>
    </xf>
    <xf numFmtId="0" fontId="9" fillId="2" borderId="0" xfId="2" quotePrefix="1" applyFont="1" applyFill="1" applyAlignment="1" applyProtection="1">
      <alignment horizontal="justify" vertical="top" wrapText="1"/>
      <protection hidden="1"/>
    </xf>
    <xf numFmtId="0" fontId="9" fillId="2" borderId="0" xfId="0" applyFont="1" applyFill="1" applyAlignment="1">
      <alignment vertical="top" wrapText="1"/>
    </xf>
    <xf numFmtId="14" fontId="9" fillId="2" borderId="0" xfId="0" applyNumberFormat="1" applyFont="1" applyFill="1" applyAlignment="1">
      <alignment horizontal="right" vertical="top" wrapText="1"/>
    </xf>
    <xf numFmtId="0" fontId="10" fillId="2" borderId="1" xfId="0" applyFont="1" applyFill="1" applyBorder="1" applyAlignment="1">
      <alignment horizontal="right" vertical="top" wrapText="1"/>
    </xf>
    <xf numFmtId="0" fontId="9" fillId="2" borderId="0" xfId="0" applyFont="1" applyFill="1" applyAlignment="1">
      <alignment horizontal="right" vertical="top" wrapText="1"/>
    </xf>
    <xf numFmtId="0" fontId="9" fillId="2" borderId="0" xfId="0" applyFont="1" applyFill="1" applyAlignment="1">
      <alignment horizontal="center" vertical="top" wrapText="1"/>
    </xf>
    <xf numFmtId="0" fontId="10" fillId="2" borderId="0" xfId="0" applyFont="1" applyFill="1" applyAlignment="1">
      <alignment horizontal="center" vertical="top" wrapText="1"/>
    </xf>
    <xf numFmtId="166" fontId="10" fillId="2" borderId="2" xfId="1" applyNumberFormat="1" applyFont="1" applyFill="1" applyBorder="1" applyAlignment="1">
      <alignment horizontal="right" vertical="top" wrapText="1"/>
      <protection locked="0"/>
    </xf>
    <xf numFmtId="166" fontId="10" fillId="2" borderId="0" xfId="0" applyNumberFormat="1" applyFont="1" applyFill="1" applyAlignment="1">
      <alignment vertical="top"/>
    </xf>
    <xf numFmtId="168" fontId="10" fillId="2" borderId="0" xfId="45" applyNumberFormat="1" applyFont="1" applyFill="1" applyAlignment="1">
      <alignment vertical="top"/>
    </xf>
    <xf numFmtId="166" fontId="10" fillId="2" borderId="0" xfId="1" applyNumberFormat="1" applyFont="1" applyFill="1" applyBorder="1" applyAlignment="1">
      <alignment horizontal="right" vertical="top" wrapText="1"/>
      <protection locked="0"/>
    </xf>
    <xf numFmtId="166" fontId="9" fillId="2" borderId="0" xfId="2" applyNumberFormat="1" applyFont="1" applyFill="1" applyAlignment="1" applyProtection="1">
      <alignment vertical="top"/>
      <protection hidden="1"/>
    </xf>
    <xf numFmtId="14" fontId="9" fillId="2" borderId="0" xfId="0" applyNumberFormat="1" applyFont="1" applyFill="1" applyAlignment="1">
      <alignment horizontal="right" vertical="top"/>
    </xf>
    <xf numFmtId="0" fontId="10" fillId="2" borderId="0" xfId="0" applyFont="1" applyFill="1" applyAlignment="1">
      <alignment horizontal="right" vertical="top"/>
    </xf>
    <xf numFmtId="166" fontId="9" fillId="2" borderId="0" xfId="2" applyNumberFormat="1" applyFont="1" applyFill="1" applyAlignment="1" applyProtection="1">
      <alignment horizontal="center" vertical="top" wrapText="1"/>
      <protection hidden="1"/>
    </xf>
    <xf numFmtId="14" fontId="9" fillId="2" borderId="1" xfId="0" applyNumberFormat="1" applyFont="1" applyFill="1" applyBorder="1" applyAlignment="1">
      <alignment vertical="top" wrapText="1"/>
    </xf>
    <xf numFmtId="0" fontId="9" fillId="2" borderId="1" xfId="0" applyFont="1" applyFill="1" applyBorder="1" applyAlignment="1">
      <alignment horizontal="right" vertical="top" wrapText="1"/>
    </xf>
    <xf numFmtId="165" fontId="10" fillId="2" borderId="0" xfId="0" applyNumberFormat="1" applyFont="1" applyFill="1" applyAlignment="1">
      <alignment vertical="top"/>
    </xf>
    <xf numFmtId="165" fontId="10" fillId="2" borderId="0" xfId="1" applyFont="1" applyFill="1" applyBorder="1" applyAlignment="1" applyProtection="1">
      <alignment vertical="top"/>
    </xf>
    <xf numFmtId="165" fontId="10" fillId="2" borderId="0" xfId="1" applyFont="1" applyFill="1" applyBorder="1" applyAlignment="1" applyProtection="1">
      <alignment horizontal="right" vertical="top" wrapText="1"/>
    </xf>
    <xf numFmtId="166" fontId="10" fillId="2" borderId="0" xfId="1" applyNumberFormat="1" applyFont="1" applyFill="1" applyBorder="1" applyAlignment="1">
      <alignment vertical="top" wrapText="1"/>
      <protection locked="0"/>
    </xf>
    <xf numFmtId="166" fontId="10" fillId="2" borderId="0" xfId="1" applyNumberFormat="1" applyFont="1" applyFill="1" applyBorder="1" applyAlignment="1">
      <alignment vertical="top"/>
      <protection locked="0"/>
    </xf>
    <xf numFmtId="166" fontId="9" fillId="2" borderId="0" xfId="1" applyNumberFormat="1" applyFont="1" applyFill="1" applyBorder="1" applyAlignment="1">
      <alignment vertical="top" wrapText="1"/>
      <protection locked="0"/>
    </xf>
    <xf numFmtId="166" fontId="9" fillId="2" borderId="0" xfId="1" applyNumberFormat="1" applyFont="1" applyFill="1" applyBorder="1" applyAlignment="1" applyProtection="1">
      <alignment vertical="top" wrapText="1"/>
    </xf>
    <xf numFmtId="166" fontId="9" fillId="2" borderId="0" xfId="1" applyNumberFormat="1" applyFont="1" applyFill="1" applyBorder="1" applyAlignment="1" applyProtection="1">
      <alignment horizontal="right" vertical="top" wrapText="1"/>
    </xf>
    <xf numFmtId="166" fontId="9" fillId="2" borderId="0" xfId="1" applyNumberFormat="1" applyFont="1" applyFill="1" applyBorder="1" applyAlignment="1">
      <alignment vertical="top"/>
      <protection locked="0"/>
    </xf>
    <xf numFmtId="166" fontId="9" fillId="2" borderId="0" xfId="1" applyNumberFormat="1" applyFont="1" applyFill="1" applyBorder="1" applyAlignment="1">
      <alignment horizontal="right" vertical="top" wrapText="1"/>
      <protection locked="0"/>
    </xf>
    <xf numFmtId="165" fontId="9" fillId="2" borderId="0" xfId="1" applyFont="1" applyFill="1" applyBorder="1" applyAlignment="1" applyProtection="1">
      <alignment vertical="top" wrapText="1"/>
    </xf>
    <xf numFmtId="166" fontId="9" fillId="2" borderId="0" xfId="2" applyNumberFormat="1" applyFont="1" applyFill="1" applyAlignment="1" applyProtection="1">
      <alignment vertical="top" wrapText="1"/>
      <protection hidden="1"/>
    </xf>
    <xf numFmtId="165" fontId="9" fillId="2" borderId="0" xfId="1" applyFont="1" applyFill="1" applyBorder="1" applyAlignment="1">
      <alignment vertical="top" wrapText="1"/>
      <protection locked="0"/>
    </xf>
    <xf numFmtId="0" fontId="10" fillId="2" borderId="0" xfId="2" applyFont="1" applyFill="1" applyAlignment="1" applyProtection="1">
      <alignment vertical="top" wrapText="1"/>
      <protection hidden="1"/>
    </xf>
    <xf numFmtId="166" fontId="10" fillId="2" borderId="0" xfId="1" applyNumberFormat="1" applyFont="1" applyFill="1" applyBorder="1" applyAlignment="1" applyProtection="1">
      <alignment horizontal="center" vertical="top"/>
      <protection hidden="1"/>
    </xf>
    <xf numFmtId="0" fontId="9" fillId="2" borderId="0" xfId="2" applyFont="1" applyFill="1" applyAlignment="1" applyProtection="1">
      <alignment horizontal="left" vertical="top"/>
      <protection hidden="1"/>
    </xf>
    <xf numFmtId="0" fontId="10" fillId="2" borderId="0" xfId="0" applyFont="1" applyFill="1" applyAlignment="1">
      <alignment horizontal="right" vertical="top" wrapText="1"/>
    </xf>
    <xf numFmtId="166" fontId="10" fillId="2" borderId="1" xfId="1" applyNumberFormat="1" applyFont="1" applyFill="1" applyBorder="1" applyAlignment="1">
      <alignment horizontal="right" vertical="top" wrapText="1"/>
      <protection locked="0"/>
    </xf>
    <xf numFmtId="166" fontId="9" fillId="2" borderId="0" xfId="0" applyNumberFormat="1" applyFont="1" applyFill="1" applyAlignment="1">
      <alignment horizontal="right" vertical="top" wrapText="1"/>
    </xf>
    <xf numFmtId="49" fontId="9" fillId="2" borderId="0" xfId="2" applyNumberFormat="1" applyFont="1" applyFill="1" applyAlignment="1" applyProtection="1">
      <alignment horizontal="center" vertical="top" wrapText="1"/>
      <protection hidden="1"/>
    </xf>
    <xf numFmtId="167" fontId="10" fillId="2" borderId="0" xfId="3" applyNumberFormat="1" applyFont="1" applyFill="1" applyBorder="1" applyAlignment="1" applyProtection="1">
      <alignment horizontal="right" vertical="top"/>
      <protection hidden="1"/>
    </xf>
    <xf numFmtId="0" fontId="9" fillId="2" borderId="0" xfId="4" applyFont="1" applyFill="1" applyAlignment="1">
      <alignment horizontal="center" vertical="top"/>
    </xf>
    <xf numFmtId="0" fontId="9" fillId="2" borderId="0" xfId="0" applyFont="1" applyFill="1" applyAlignment="1">
      <alignment horizontal="center" vertical="top"/>
    </xf>
    <xf numFmtId="0" fontId="9" fillId="2" borderId="0" xfId="2" quotePrefix="1" applyFont="1" applyFill="1" applyAlignment="1" applyProtection="1">
      <alignment horizontal="center" vertical="top" wrapText="1"/>
      <protection hidden="1"/>
    </xf>
    <xf numFmtId="0" fontId="10" fillId="2" borderId="0" xfId="0" applyFont="1" applyFill="1" applyAlignment="1">
      <alignment horizontal="left" vertical="top" wrapText="1"/>
    </xf>
    <xf numFmtId="0" fontId="10" fillId="2" borderId="0" xfId="2" applyFont="1" applyFill="1" applyAlignment="1" applyProtection="1">
      <alignment horizontal="left" vertical="top"/>
      <protection hidden="1"/>
    </xf>
    <xf numFmtId="0" fontId="9" fillId="2" borderId="0" xfId="2" applyFont="1" applyFill="1" applyAlignment="1" applyProtection="1">
      <alignment horizontal="left" vertical="top"/>
      <protection hidden="1"/>
    </xf>
    <xf numFmtId="166" fontId="10" fillId="2" borderId="0" xfId="1" applyNumberFormat="1" applyFont="1" applyFill="1" applyAlignment="1">
      <alignment vertical="top"/>
      <protection locked="0"/>
    </xf>
    <xf numFmtId="166" fontId="10" fillId="2" borderId="2" xfId="1" applyNumberFormat="1" applyFont="1" applyFill="1" applyBorder="1" applyAlignment="1">
      <alignment vertical="top" wrapText="1"/>
      <protection locked="0"/>
    </xf>
    <xf numFmtId="166" fontId="9" fillId="2" borderId="0" xfId="1" applyNumberFormat="1" applyFont="1" applyFill="1" applyAlignment="1">
      <alignment vertical="top"/>
      <protection locked="0"/>
    </xf>
    <xf numFmtId="0" fontId="10" fillId="2" borderId="0" xfId="0" applyFont="1" applyFill="1" applyAlignment="1">
      <alignment vertical="center" wrapText="1"/>
    </xf>
    <xf numFmtId="164" fontId="10" fillId="2" borderId="0" xfId="0" applyNumberFormat="1" applyFont="1" applyFill="1" applyAlignment="1">
      <alignment horizontal="right" vertical="top" wrapText="1"/>
    </xf>
    <xf numFmtId="166" fontId="9" fillId="2" borderId="2" xfId="1" applyNumberFormat="1" applyFont="1" applyFill="1" applyBorder="1" applyAlignment="1">
      <alignment horizontal="right" vertical="top" wrapText="1"/>
      <protection locked="0"/>
    </xf>
    <xf numFmtId="0" fontId="9" fillId="2" borderId="0" xfId="0" applyFont="1" applyFill="1" applyAlignment="1">
      <alignment horizontal="center" vertical="top" wrapText="1"/>
    </xf>
    <xf numFmtId="4" fontId="10" fillId="2" borderId="0" xfId="0" applyNumberFormat="1" applyFont="1" applyFill="1" applyAlignment="1">
      <alignment vertical="top"/>
    </xf>
    <xf numFmtId="0" fontId="10" fillId="2" borderId="0" xfId="2" applyFont="1" applyFill="1" applyAlignment="1" applyProtection="1">
      <alignment horizontal="justify" vertical="top" wrapText="1"/>
      <protection hidden="1"/>
    </xf>
    <xf numFmtId="0" fontId="10" fillId="2" borderId="0" xfId="2" quotePrefix="1" applyFont="1" applyFill="1" applyAlignment="1" applyProtection="1">
      <alignment horizontal="justify" vertical="top" wrapText="1"/>
      <protection hidden="1"/>
    </xf>
    <xf numFmtId="0" fontId="9" fillId="2" borderId="0" xfId="0" applyFont="1" applyFill="1" applyAlignment="1">
      <alignment horizontal="left" vertical="top"/>
    </xf>
    <xf numFmtId="0" fontId="10" fillId="2" borderId="0" xfId="0" applyFont="1" applyFill="1" applyAlignment="1">
      <alignment horizontal="left" vertical="top" wrapText="1"/>
    </xf>
    <xf numFmtId="0" fontId="9" fillId="2" borderId="0" xfId="0" quotePrefix="1" applyFont="1" applyFill="1" applyAlignment="1">
      <alignment horizontal="left" vertical="top" wrapText="1"/>
    </xf>
    <xf numFmtId="0" fontId="9" fillId="2" borderId="0" xfId="0" applyFont="1" applyFill="1" applyAlignment="1">
      <alignment horizontal="left" vertical="top" wrapText="1"/>
    </xf>
    <xf numFmtId="0" fontId="10" fillId="0" borderId="0" xfId="0" applyFont="1" applyAlignment="1">
      <alignment horizontal="left" vertical="top" wrapText="1"/>
    </xf>
    <xf numFmtId="9" fontId="10" fillId="0" borderId="0" xfId="0" applyNumberFormat="1" applyFont="1" applyAlignment="1">
      <alignment horizontal="center" vertical="top" wrapText="1"/>
    </xf>
    <xf numFmtId="0" fontId="10" fillId="2" borderId="0" xfId="2" applyFont="1" applyFill="1" applyAlignment="1" applyProtection="1">
      <alignment horizontal="left" vertical="top" wrapText="1"/>
      <protection hidden="1"/>
    </xf>
    <xf numFmtId="0" fontId="10" fillId="2" borderId="0" xfId="2" quotePrefix="1" applyFont="1" applyFill="1" applyAlignment="1" applyProtection="1">
      <alignment horizontal="left" vertical="top" wrapText="1"/>
      <protection hidden="1"/>
    </xf>
    <xf numFmtId="0" fontId="10" fillId="2" borderId="0" xfId="0" applyFont="1" applyFill="1" applyAlignment="1">
      <alignment horizontal="left" vertical="top"/>
    </xf>
    <xf numFmtId="0" fontId="9" fillId="2" borderId="0" xfId="0" applyFont="1" applyFill="1" applyAlignment="1">
      <alignment horizontal="center" vertical="top" wrapText="1"/>
    </xf>
    <xf numFmtId="0" fontId="9" fillId="2" borderId="0" xfId="2" applyFont="1" applyFill="1" applyAlignment="1" applyProtection="1">
      <alignment horizontal="left" vertical="top"/>
      <protection hidden="1"/>
    </xf>
    <xf numFmtId="0" fontId="10" fillId="2" borderId="0" xfId="2" applyFont="1" applyFill="1" applyAlignment="1" applyProtection="1">
      <alignment horizontal="justify" vertical="center" wrapText="1"/>
      <protection hidden="1"/>
    </xf>
    <xf numFmtId="0" fontId="10" fillId="2" borderId="0" xfId="2" quotePrefix="1" applyFont="1" applyFill="1" applyAlignment="1" applyProtection="1">
      <alignment horizontal="justify" vertical="center" wrapText="1"/>
      <protection hidden="1"/>
    </xf>
    <xf numFmtId="0" fontId="9" fillId="2" borderId="0" xfId="2" applyFont="1" applyFill="1" applyAlignment="1" applyProtection="1">
      <alignment horizontal="left" vertical="top" wrapText="1"/>
      <protection hidden="1"/>
    </xf>
    <xf numFmtId="0" fontId="9" fillId="2" borderId="0" xfId="0" applyFont="1" applyFill="1" applyAlignment="1">
      <alignment vertical="top" wrapText="1"/>
    </xf>
    <xf numFmtId="166" fontId="9" fillId="2" borderId="0" xfId="2" applyNumberFormat="1" applyFont="1" applyFill="1" applyAlignment="1" applyProtection="1">
      <alignment horizontal="left" vertical="top"/>
      <protection hidden="1"/>
    </xf>
    <xf numFmtId="0" fontId="9" fillId="2" borderId="0" xfId="0" applyFont="1" applyFill="1" applyAlignment="1">
      <alignment horizontal="right" vertical="top" wrapText="1"/>
    </xf>
    <xf numFmtId="0" fontId="11" fillId="2" borderId="0" xfId="0" applyFont="1" applyFill="1" applyAlignment="1">
      <alignment horizontal="right" vertical="top" wrapText="1"/>
    </xf>
    <xf numFmtId="3" fontId="9" fillId="2" borderId="0" xfId="2" applyNumberFormat="1" applyFont="1" applyFill="1" applyAlignment="1" applyProtection="1">
      <alignment horizontal="center" vertical="top" wrapText="1"/>
      <protection hidden="1"/>
    </xf>
    <xf numFmtId="3" fontId="10" fillId="2" borderId="0" xfId="0" applyNumberFormat="1" applyFont="1" applyFill="1" applyAlignment="1">
      <alignment horizontal="left" vertical="top" wrapText="1"/>
    </xf>
    <xf numFmtId="0" fontId="10" fillId="2" borderId="0" xfId="2" applyFont="1" applyFill="1" applyAlignment="1" applyProtection="1">
      <alignment horizontal="left" vertical="top"/>
      <protection hidden="1"/>
    </xf>
    <xf numFmtId="0" fontId="9" fillId="2" borderId="0" xfId="2" quotePrefix="1" applyFont="1" applyFill="1" applyAlignment="1" applyProtection="1">
      <alignment horizontal="justify" vertical="top" wrapText="1"/>
      <protection hidden="1"/>
    </xf>
    <xf numFmtId="0" fontId="12" fillId="2" borderId="0" xfId="2" quotePrefix="1" applyFont="1" applyFill="1" applyAlignment="1" applyProtection="1">
      <alignment horizontal="justify" vertical="top" wrapText="1"/>
      <protection hidden="1"/>
    </xf>
    <xf numFmtId="0" fontId="9" fillId="0" borderId="12" xfId="0" applyFont="1" applyBorder="1" applyAlignment="1">
      <alignment horizontal="center" vertical="top" wrapText="1"/>
    </xf>
    <xf numFmtId="0" fontId="10" fillId="0" borderId="0" xfId="0" applyFont="1" applyAlignment="1">
      <alignment horizontal="left" vertical="top"/>
    </xf>
  </cellXfs>
  <cellStyles count="140">
    <cellStyle name="20% - Accent1" xfId="22" builtinId="30" customBuiltin="1"/>
    <cellStyle name="20% - Accent1 2" xfId="48"/>
    <cellStyle name="20% - Accent1 2 2" xfId="123"/>
    <cellStyle name="20% - Accent1 2 3" xfId="93"/>
    <cellStyle name="20% - Accent1 3" xfId="64"/>
    <cellStyle name="20% - Accent1 3 2" xfId="108"/>
    <cellStyle name="20% - Accent1 4" xfId="79"/>
    <cellStyle name="20% - Accent2" xfId="26" builtinId="34" customBuiltin="1"/>
    <cellStyle name="20% - Accent2 2" xfId="49"/>
    <cellStyle name="20% - Accent2 2 2" xfId="124"/>
    <cellStyle name="20% - Accent2 2 3" xfId="94"/>
    <cellStyle name="20% - Accent2 3" xfId="65"/>
    <cellStyle name="20% - Accent2 3 2" xfId="110"/>
    <cellStyle name="20% - Accent2 4" xfId="81"/>
    <cellStyle name="20% - Accent3" xfId="30" builtinId="38" customBuiltin="1"/>
    <cellStyle name="20% - Accent3 2" xfId="50"/>
    <cellStyle name="20% - Accent3 2 2" xfId="125"/>
    <cellStyle name="20% - Accent3 2 3" xfId="95"/>
    <cellStyle name="20% - Accent3 3" xfId="66"/>
    <cellStyle name="20% - Accent3 3 2" xfId="112"/>
    <cellStyle name="20% - Accent3 4" xfId="83"/>
    <cellStyle name="20% - Accent4" xfId="34" builtinId="42" customBuiltin="1"/>
    <cellStyle name="20% - Accent4 2" xfId="51"/>
    <cellStyle name="20% - Accent4 2 2" xfId="126"/>
    <cellStyle name="20% - Accent4 2 3" xfId="96"/>
    <cellStyle name="20% - Accent4 3" xfId="67"/>
    <cellStyle name="20% - Accent4 3 2" xfId="114"/>
    <cellStyle name="20% - Accent4 4" xfId="85"/>
    <cellStyle name="20% - Accent5" xfId="38" builtinId="46" customBuiltin="1"/>
    <cellStyle name="20% - Accent5 2" xfId="52"/>
    <cellStyle name="20% - Accent5 2 2" xfId="127"/>
    <cellStyle name="20% - Accent5 2 3" xfId="97"/>
    <cellStyle name="20% - Accent5 3" xfId="68"/>
    <cellStyle name="20% - Accent5 3 2" xfId="116"/>
    <cellStyle name="20% - Accent5 4" xfId="87"/>
    <cellStyle name="20% - Accent6" xfId="42" builtinId="50" customBuiltin="1"/>
    <cellStyle name="20% - Accent6 2" xfId="53"/>
    <cellStyle name="20% - Accent6 2 2" xfId="128"/>
    <cellStyle name="20% - Accent6 2 3" xfId="98"/>
    <cellStyle name="20% - Accent6 3" xfId="69"/>
    <cellStyle name="20% - Accent6 3 2" xfId="119"/>
    <cellStyle name="20% - Accent6 4" xfId="89"/>
    <cellStyle name="40% - Accent1" xfId="23" builtinId="31" customBuiltin="1"/>
    <cellStyle name="40% - Accent1 2" xfId="54"/>
    <cellStyle name="40% - Accent1 2 2" xfId="129"/>
    <cellStyle name="40% - Accent1 2 3" xfId="99"/>
    <cellStyle name="40% - Accent1 3" xfId="70"/>
    <cellStyle name="40% - Accent1 3 2" xfId="109"/>
    <cellStyle name="40% - Accent1 4" xfId="80"/>
    <cellStyle name="40% - Accent2" xfId="27" builtinId="35" customBuiltin="1"/>
    <cellStyle name="40% - Accent2 2" xfId="55"/>
    <cellStyle name="40% - Accent2 2 2" xfId="130"/>
    <cellStyle name="40% - Accent2 2 3" xfId="100"/>
    <cellStyle name="40% - Accent2 3" xfId="71"/>
    <cellStyle name="40% - Accent2 3 2" xfId="111"/>
    <cellStyle name="40% - Accent2 4" xfId="82"/>
    <cellStyle name="40% - Accent3" xfId="31" builtinId="39" customBuiltin="1"/>
    <cellStyle name="40% - Accent3 2" xfId="56"/>
    <cellStyle name="40% - Accent3 2 2" xfId="131"/>
    <cellStyle name="40% - Accent3 2 3" xfId="101"/>
    <cellStyle name="40% - Accent3 3" xfId="72"/>
    <cellStyle name="40% - Accent3 3 2" xfId="113"/>
    <cellStyle name="40% - Accent3 4" xfId="84"/>
    <cellStyle name="40% - Accent4" xfId="35" builtinId="43" customBuiltin="1"/>
    <cellStyle name="40% - Accent4 2" xfId="57"/>
    <cellStyle name="40% - Accent4 2 2" xfId="132"/>
    <cellStyle name="40% - Accent4 2 3" xfId="102"/>
    <cellStyle name="40% - Accent4 3" xfId="73"/>
    <cellStyle name="40% - Accent4 3 2" xfId="115"/>
    <cellStyle name="40% - Accent4 4" xfId="86"/>
    <cellStyle name="40% - Accent5" xfId="39" builtinId="47" customBuiltin="1"/>
    <cellStyle name="40% - Accent5 2" xfId="58"/>
    <cellStyle name="40% - Accent5 2 2" xfId="133"/>
    <cellStyle name="40% - Accent5 2 3" xfId="103"/>
    <cellStyle name="40% - Accent5 3" xfId="74"/>
    <cellStyle name="40% - Accent5 3 2" xfId="117"/>
    <cellStyle name="40% - Accent5 4" xfId="88"/>
    <cellStyle name="40% - Accent6" xfId="43" builtinId="51" customBuiltin="1"/>
    <cellStyle name="40% - Accent6 2" xfId="59"/>
    <cellStyle name="40% - Accent6 2 2" xfId="134"/>
    <cellStyle name="40% - Accent6 2 3" xfId="104"/>
    <cellStyle name="40% - Accent6 3" xfId="75"/>
    <cellStyle name="40% - Accent6 3 2" xfId="120"/>
    <cellStyle name="40% - Accent6 4" xfId="90"/>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omma" xfId="1" builtinId="3"/>
    <cellStyle name="Comma 2" xfId="3"/>
    <cellStyle name="Comma 2 2" xfId="107"/>
    <cellStyle name="Comma 2 3" xfId="78"/>
    <cellStyle name="Comma 3" xfId="77"/>
    <cellStyle name="Check Cell" xfId="17" builtinId="23" customBuiltin="1"/>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45"/>
    <cellStyle name="Normal 3" xfId="47"/>
    <cellStyle name="Normal 3 2" xfId="122"/>
    <cellStyle name="Normal 3 3" xfId="92"/>
    <cellStyle name="Normal 302" xfId="61"/>
    <cellStyle name="Normal 302 2" xfId="137"/>
    <cellStyle name="Normal 320" xfId="118"/>
    <cellStyle name="Normal 326" xfId="139"/>
    <cellStyle name="Normal 350" xfId="138"/>
    <cellStyle name="Normal 373" xfId="62"/>
    <cellStyle name="Normal 374" xfId="63"/>
    <cellStyle name="Normal 4" xfId="106"/>
    <cellStyle name="Normal_Bao cao tai chinh 280405" xfId="4"/>
    <cellStyle name="Normal_Tong hop bao cao (blank) (version 1)" xfId="2"/>
    <cellStyle name="Note 2" xfId="46"/>
    <cellStyle name="Note 2 2" xfId="121"/>
    <cellStyle name="Note 2 3" xfId="91"/>
    <cellStyle name="Note 3" xfId="60"/>
    <cellStyle name="Note 3 2" xfId="135"/>
    <cellStyle name="Note 3 3" xfId="105"/>
    <cellStyle name="Note 4" xfId="76"/>
    <cellStyle name="Output" xfId="14" builtinId="21" customBuiltin="1"/>
    <cellStyle name="Title" xfId="5" builtinId="15" customBuiltin="1"/>
    <cellStyle name="Title 2" xfId="136"/>
    <cellStyle name="Total" xfId="20" builtinId="25" customBuiltin="1"/>
    <cellStyle name="Warning Text" xfId="18" builtinId="11" customBuiltin="1"/>
  </cellStyles>
  <dxfs count="3">
    <dxf>
      <font>
        <condense val="0"/>
        <extend val="0"/>
        <color rgb="FF9C0006"/>
      </font>
      <fill>
        <patternFill>
          <bgColor rgb="FFFFC7CE"/>
        </patternFill>
      </fill>
    </dxf>
    <dxf>
      <font>
        <condense val="0"/>
        <extend val="0"/>
        <color rgb="FF9C6500"/>
      </font>
      <fill>
        <patternFill>
          <bgColor rgb="FFFFEB9C"/>
        </patternFill>
      </fill>
    </dxf>
    <dxf>
      <fill>
        <patternFill>
          <bgColor rgb="FFF796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Truong Thi Ha Anh" id="{80FDD8EA-3A66-414D-9F82-EC4D4F1B7E15}" userId="Truong Thi Ha Anh"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17" dT="2022-10-14T06:41:39.86" personId="{80FDD8EA-3A66-414D-9F82-EC4D4F1B7E15}" id="{66F41181-B00C-4594-866B-1F8A090C9B64}">
    <text>Thêm TP</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N204"/>
  <sheetViews>
    <sheetView tabSelected="1" view="pageBreakPreview" zoomScale="70" zoomScaleNormal="70" zoomScaleSheetLayoutView="70" workbookViewId="0">
      <selection activeCell="I1" sqref="I1:AX1048576"/>
    </sheetView>
  </sheetViews>
  <sheetFormatPr defaultColWidth="9.140625" defaultRowHeight="18.75"/>
  <cols>
    <col min="1" max="1" width="9.85546875" style="8" customWidth="1"/>
    <col min="2" max="2" width="43.85546875" style="8" customWidth="1"/>
    <col min="3" max="3" width="9.140625" style="8" customWidth="1"/>
    <col min="4" max="4" width="32.140625" style="8" customWidth="1"/>
    <col min="5" max="5" width="26.85546875" style="8" customWidth="1"/>
    <col min="6" max="6" width="25.85546875" style="8" customWidth="1"/>
    <col min="7" max="7" width="23.140625" style="8" customWidth="1"/>
    <col min="8" max="8" width="25.140625" style="8" customWidth="1"/>
    <col min="9" max="9" width="12.140625" style="8" hidden="1" customWidth="1"/>
    <col min="10" max="10" width="41.42578125" style="8" hidden="1" customWidth="1"/>
    <col min="11" max="11" width="0" style="8" hidden="1" customWidth="1"/>
    <col min="12" max="13" width="19.5703125" style="75" hidden="1" customWidth="1"/>
    <col min="14" max="14" width="22.5703125" style="8" hidden="1" customWidth="1"/>
    <col min="15" max="50" width="0" style="8" hidden="1" customWidth="1"/>
    <col min="51" max="16384" width="9.140625" style="8"/>
  </cols>
  <sheetData>
    <row r="1" spans="1:8" ht="42" customHeight="1">
      <c r="A1" s="101" t="s">
        <v>68</v>
      </c>
      <c r="B1" s="101"/>
      <c r="C1" s="101"/>
      <c r="D1" s="101"/>
      <c r="E1" s="101"/>
      <c r="F1" s="101"/>
      <c r="G1" s="101"/>
      <c r="H1" s="101"/>
    </row>
    <row r="2" spans="1:8" ht="81.75" customHeight="1">
      <c r="A2" s="9"/>
      <c r="B2" s="10"/>
      <c r="C2" s="10"/>
      <c r="D2" s="102" t="s">
        <v>0</v>
      </c>
      <c r="E2" s="102"/>
      <c r="F2" s="102"/>
      <c r="G2" s="102"/>
      <c r="H2" s="102"/>
    </row>
    <row r="3" spans="1:8" ht="27" customHeight="1">
      <c r="A3" s="11"/>
      <c r="B3" s="12"/>
      <c r="C3" s="12"/>
      <c r="D3" s="12"/>
      <c r="E3" s="12"/>
      <c r="F3" s="12"/>
      <c r="G3" s="12"/>
      <c r="H3" s="13"/>
    </row>
    <row r="4" spans="1:8" ht="43.5" customHeight="1">
      <c r="A4" s="103" t="s">
        <v>67</v>
      </c>
      <c r="B4" s="103"/>
      <c r="C4" s="103"/>
      <c r="D4" s="103"/>
      <c r="E4" s="103"/>
      <c r="F4" s="103"/>
      <c r="G4" s="103"/>
      <c r="H4" s="103"/>
    </row>
    <row r="5" spans="1:8" ht="31.5" customHeight="1">
      <c r="A5" s="103" t="s">
        <v>189</v>
      </c>
      <c r="B5" s="103"/>
      <c r="C5" s="103"/>
      <c r="D5" s="103"/>
      <c r="E5" s="103"/>
      <c r="F5" s="103"/>
      <c r="G5" s="103"/>
      <c r="H5" s="103"/>
    </row>
    <row r="6" spans="1:8">
      <c r="A6" s="14"/>
      <c r="B6" s="15"/>
      <c r="C6" s="15"/>
      <c r="D6" s="15"/>
      <c r="E6" s="16"/>
      <c r="F6" s="16"/>
      <c r="G6" s="15"/>
      <c r="H6" s="17"/>
    </row>
    <row r="7" spans="1:8" ht="44.25" customHeight="1">
      <c r="A7" s="18" t="s">
        <v>1</v>
      </c>
      <c r="B7" s="19" t="s">
        <v>62</v>
      </c>
      <c r="C7" s="86" t="s">
        <v>186</v>
      </c>
      <c r="D7" s="86"/>
      <c r="E7" s="86"/>
      <c r="F7" s="86"/>
      <c r="G7" s="86"/>
      <c r="H7" s="17"/>
    </row>
    <row r="8" spans="1:8" ht="44.25" customHeight="1">
      <c r="A8" s="18" t="s">
        <v>2</v>
      </c>
      <c r="B8" s="20" t="s">
        <v>63</v>
      </c>
      <c r="C8" s="86" t="s">
        <v>73</v>
      </c>
      <c r="D8" s="86"/>
      <c r="E8" s="86"/>
      <c r="F8" s="86"/>
      <c r="G8" s="86"/>
      <c r="H8" s="17"/>
    </row>
    <row r="9" spans="1:8" ht="44.25" customHeight="1">
      <c r="A9" s="18" t="s">
        <v>3</v>
      </c>
      <c r="B9" s="20" t="s">
        <v>64</v>
      </c>
      <c r="C9" s="88" t="s">
        <v>185</v>
      </c>
      <c r="D9" s="86"/>
      <c r="E9" s="86"/>
      <c r="F9" s="86"/>
      <c r="G9" s="86"/>
      <c r="H9" s="17"/>
    </row>
    <row r="10" spans="1:8" ht="44.25" customHeight="1">
      <c r="A10" s="18" t="s">
        <v>4</v>
      </c>
      <c r="B10" s="20" t="s">
        <v>65</v>
      </c>
      <c r="C10" s="104" t="s">
        <v>190</v>
      </c>
      <c r="D10" s="93"/>
      <c r="E10" s="93"/>
      <c r="F10" s="93"/>
      <c r="G10" s="21"/>
      <c r="H10" s="17"/>
    </row>
    <row r="11" spans="1:8">
      <c r="A11" s="1"/>
      <c r="B11" s="22"/>
      <c r="C11" s="22"/>
      <c r="D11" s="22"/>
      <c r="E11" s="22"/>
      <c r="F11" s="22"/>
      <c r="G11" s="23"/>
      <c r="H11" s="17"/>
    </row>
    <row r="12" spans="1:8">
      <c r="A12" s="1" t="s">
        <v>5</v>
      </c>
      <c r="B12" s="24" t="s">
        <v>6</v>
      </c>
      <c r="C12" s="22"/>
      <c r="D12" s="22"/>
      <c r="E12" s="22"/>
      <c r="F12" s="22"/>
      <c r="G12" s="23"/>
      <c r="H12" s="17"/>
    </row>
    <row r="13" spans="1:8" ht="95.25" customHeight="1">
      <c r="A13" s="5">
        <v>1.1000000000000001</v>
      </c>
      <c r="B13" s="83" t="s">
        <v>182</v>
      </c>
      <c r="C13" s="83"/>
      <c r="D13" s="83"/>
      <c r="E13" s="83"/>
      <c r="F13" s="83"/>
      <c r="G13" s="83"/>
      <c r="H13" s="83"/>
    </row>
    <row r="14" spans="1:8" ht="25.5" customHeight="1">
      <c r="A14" s="5">
        <v>1.2</v>
      </c>
      <c r="B14" s="105" t="s">
        <v>96</v>
      </c>
      <c r="C14" s="105"/>
      <c r="D14" s="105"/>
      <c r="E14" s="105"/>
      <c r="F14" s="105"/>
      <c r="G14" s="105"/>
      <c r="H14" s="105"/>
    </row>
    <row r="15" spans="1:8" ht="26.25" customHeight="1">
      <c r="A15" s="5">
        <v>1.3</v>
      </c>
      <c r="B15" s="98" t="s">
        <v>7</v>
      </c>
      <c r="C15" s="91"/>
      <c r="D15" s="91"/>
      <c r="E15" s="91"/>
      <c r="F15" s="91"/>
      <c r="G15" s="91"/>
      <c r="H15" s="91"/>
    </row>
    <row r="16" spans="1:8" ht="43.5" customHeight="1">
      <c r="A16" s="1"/>
      <c r="B16" s="107" t="s">
        <v>183</v>
      </c>
      <c r="C16" s="83"/>
      <c r="D16" s="83"/>
      <c r="E16" s="83"/>
      <c r="F16" s="83"/>
      <c r="G16" s="83"/>
      <c r="H16" s="83"/>
    </row>
    <row r="17" spans="1:8" ht="46.5" customHeight="1">
      <c r="A17" s="1"/>
      <c r="B17" s="84" t="s">
        <v>184</v>
      </c>
      <c r="C17" s="83"/>
      <c r="D17" s="83"/>
      <c r="E17" s="83"/>
      <c r="F17" s="83"/>
      <c r="G17" s="83"/>
      <c r="H17" s="83"/>
    </row>
    <row r="18" spans="1:8" ht="29.25" customHeight="1">
      <c r="A18" s="1"/>
      <c r="B18" s="84" t="s">
        <v>97</v>
      </c>
      <c r="C18" s="83"/>
      <c r="D18" s="83"/>
      <c r="E18" s="83"/>
      <c r="F18" s="83"/>
      <c r="G18" s="83"/>
      <c r="H18" s="83"/>
    </row>
    <row r="19" spans="1:8" ht="29.25" customHeight="1">
      <c r="A19" s="1"/>
      <c r="B19" s="84" t="s">
        <v>98</v>
      </c>
      <c r="C19" s="83"/>
      <c r="D19" s="83"/>
      <c r="E19" s="83"/>
      <c r="F19" s="83"/>
      <c r="G19" s="83"/>
      <c r="H19" s="83"/>
    </row>
    <row r="20" spans="1:8" ht="132" customHeight="1">
      <c r="A20" s="1"/>
      <c r="B20" s="84" t="s">
        <v>99</v>
      </c>
      <c r="C20" s="83"/>
      <c r="D20" s="83"/>
      <c r="E20" s="83"/>
      <c r="F20" s="83"/>
      <c r="G20" s="83"/>
      <c r="H20" s="83"/>
    </row>
    <row r="21" spans="1:8" ht="86.25" customHeight="1">
      <c r="A21" s="1"/>
      <c r="B21" s="84" t="s">
        <v>100</v>
      </c>
      <c r="C21" s="84"/>
      <c r="D21" s="84"/>
      <c r="E21" s="84"/>
      <c r="F21" s="84"/>
      <c r="G21" s="84"/>
      <c r="H21" s="84"/>
    </row>
    <row r="22" spans="1:8" ht="18" customHeight="1">
      <c r="A22" s="1"/>
      <c r="B22" s="106" t="s">
        <v>101</v>
      </c>
      <c r="C22" s="106"/>
      <c r="D22" s="106"/>
      <c r="E22" s="106"/>
      <c r="F22" s="106"/>
      <c r="G22" s="106"/>
      <c r="H22" s="106"/>
    </row>
    <row r="23" spans="1:8" ht="27" customHeight="1">
      <c r="A23" s="1"/>
      <c r="B23" s="84" t="s">
        <v>102</v>
      </c>
      <c r="C23" s="83"/>
      <c r="D23" s="83"/>
      <c r="E23" s="83"/>
      <c r="F23" s="83"/>
      <c r="G23" s="83"/>
      <c r="H23" s="83"/>
    </row>
    <row r="24" spans="1:8" ht="27.75" customHeight="1">
      <c r="A24" s="1" t="s">
        <v>8</v>
      </c>
      <c r="B24" s="24" t="s">
        <v>9</v>
      </c>
      <c r="C24" s="1"/>
      <c r="D24" s="24"/>
      <c r="E24" s="1"/>
      <c r="F24" s="24"/>
      <c r="G24" s="1"/>
      <c r="H24" s="24"/>
    </row>
    <row r="25" spans="1:8" ht="27" customHeight="1">
      <c r="A25" s="1">
        <v>2.1</v>
      </c>
      <c r="B25" s="24" t="s">
        <v>10</v>
      </c>
      <c r="C25" s="22"/>
      <c r="D25" s="22"/>
      <c r="E25" s="22"/>
      <c r="F25" s="22"/>
      <c r="G25" s="23"/>
      <c r="H25" s="17"/>
    </row>
    <row r="26" spans="1:8" ht="41.25" customHeight="1">
      <c r="A26" s="1"/>
      <c r="B26" s="83" t="s">
        <v>89</v>
      </c>
      <c r="C26" s="84"/>
      <c r="D26" s="84"/>
      <c r="E26" s="84"/>
      <c r="F26" s="84"/>
      <c r="G26" s="84"/>
      <c r="H26" s="84"/>
    </row>
    <row r="27" spans="1:8" ht="23.25" customHeight="1">
      <c r="A27" s="1">
        <v>2.2000000000000002</v>
      </c>
      <c r="B27" s="24" t="s">
        <v>11</v>
      </c>
      <c r="C27" s="22"/>
      <c r="D27" s="22"/>
      <c r="E27" s="22"/>
      <c r="F27" s="22"/>
      <c r="G27" s="23"/>
      <c r="H27" s="17"/>
    </row>
    <row r="28" spans="1:8" ht="24" customHeight="1">
      <c r="A28" s="1"/>
      <c r="B28" s="22" t="s">
        <v>12</v>
      </c>
      <c r="C28" s="22"/>
      <c r="D28" s="22"/>
      <c r="E28" s="22"/>
      <c r="F28" s="22"/>
      <c r="G28" s="23"/>
      <c r="H28" s="17"/>
    </row>
    <row r="29" spans="1:8" ht="24" customHeight="1">
      <c r="A29" s="1" t="s">
        <v>13</v>
      </c>
      <c r="B29" s="24" t="s">
        <v>14</v>
      </c>
      <c r="C29" s="1"/>
      <c r="D29" s="24"/>
      <c r="E29" s="1"/>
      <c r="F29" s="24"/>
      <c r="G29" s="1"/>
      <c r="H29" s="24"/>
    </row>
    <row r="30" spans="1:8" ht="22.5" customHeight="1">
      <c r="A30" s="1">
        <v>3.1</v>
      </c>
      <c r="B30" s="24" t="s">
        <v>15</v>
      </c>
      <c r="C30" s="22"/>
      <c r="D30" s="22"/>
      <c r="E30" s="22"/>
      <c r="F30" s="22"/>
      <c r="G30" s="23"/>
      <c r="H30" s="17"/>
    </row>
    <row r="31" spans="1:8" ht="45.75" customHeight="1">
      <c r="A31" s="1"/>
      <c r="B31" s="83" t="s">
        <v>103</v>
      </c>
      <c r="C31" s="84"/>
      <c r="D31" s="84"/>
      <c r="E31" s="84"/>
      <c r="F31" s="84"/>
      <c r="G31" s="84"/>
      <c r="H31" s="84"/>
    </row>
    <row r="32" spans="1:8" ht="23.25" customHeight="1">
      <c r="A32" s="1">
        <v>3.2</v>
      </c>
      <c r="B32" s="25" t="s">
        <v>16</v>
      </c>
      <c r="C32" s="22"/>
      <c r="D32" s="22"/>
      <c r="E32" s="22"/>
      <c r="F32" s="22"/>
      <c r="G32" s="23"/>
      <c r="H32" s="17"/>
    </row>
    <row r="33" spans="1:8" ht="69" customHeight="1">
      <c r="A33" s="1"/>
      <c r="B33" s="91" t="s">
        <v>104</v>
      </c>
      <c r="C33" s="92"/>
      <c r="D33" s="92"/>
      <c r="E33" s="92"/>
      <c r="F33" s="92"/>
      <c r="G33" s="92"/>
      <c r="H33" s="92"/>
    </row>
    <row r="34" spans="1:8" ht="25.5" customHeight="1">
      <c r="A34" s="1">
        <v>3.3</v>
      </c>
      <c r="B34" s="25" t="s">
        <v>17</v>
      </c>
      <c r="C34" s="22"/>
      <c r="D34" s="22"/>
      <c r="E34" s="22"/>
      <c r="F34" s="22"/>
      <c r="G34" s="23"/>
      <c r="H34" s="17"/>
    </row>
    <row r="35" spans="1:8" ht="24.75" customHeight="1">
      <c r="A35" s="1"/>
      <c r="B35" s="93" t="s">
        <v>18</v>
      </c>
      <c r="C35" s="93"/>
      <c r="D35" s="93"/>
      <c r="E35" s="93"/>
      <c r="F35" s="93"/>
      <c r="G35" s="93"/>
      <c r="H35" s="93"/>
    </row>
    <row r="36" spans="1:8" ht="27.75" customHeight="1">
      <c r="A36" s="1" t="s">
        <v>19</v>
      </c>
      <c r="B36" s="24" t="s">
        <v>20</v>
      </c>
      <c r="C36" s="1"/>
      <c r="D36" s="24"/>
      <c r="E36" s="1"/>
      <c r="F36" s="24"/>
      <c r="G36" s="1"/>
      <c r="H36" s="24"/>
    </row>
    <row r="37" spans="1:8" ht="23.25" customHeight="1">
      <c r="A37" s="1">
        <v>4.0999999999999996</v>
      </c>
      <c r="B37" s="24" t="s">
        <v>21</v>
      </c>
      <c r="C37" s="22"/>
      <c r="D37" s="22"/>
      <c r="E37" s="22"/>
      <c r="F37" s="22"/>
      <c r="G37" s="23"/>
      <c r="H37" s="17"/>
    </row>
    <row r="38" spans="1:8" ht="45" customHeight="1">
      <c r="A38" s="1"/>
      <c r="B38" s="83" t="s">
        <v>90</v>
      </c>
      <c r="C38" s="84"/>
      <c r="D38" s="84"/>
      <c r="E38" s="84"/>
      <c r="F38" s="84"/>
      <c r="G38" s="84"/>
      <c r="H38" s="84"/>
    </row>
    <row r="39" spans="1:8" ht="24.75" customHeight="1">
      <c r="A39" s="1">
        <v>4.2</v>
      </c>
      <c r="B39" s="85" t="s">
        <v>22</v>
      </c>
      <c r="C39" s="85"/>
      <c r="D39" s="85"/>
      <c r="E39" s="85"/>
      <c r="F39" s="85"/>
      <c r="G39" s="23"/>
      <c r="H39" s="17"/>
    </row>
    <row r="40" spans="1:8" ht="25.5" customHeight="1">
      <c r="A40" s="1"/>
      <c r="B40" s="26" t="s">
        <v>111</v>
      </c>
      <c r="C40" s="27"/>
      <c r="D40" s="27"/>
      <c r="E40" s="27"/>
      <c r="F40" s="27"/>
      <c r="G40" s="23"/>
      <c r="H40" s="17"/>
    </row>
    <row r="41" spans="1:8" ht="25.5" customHeight="1">
      <c r="A41" s="1"/>
      <c r="B41" s="86" t="s">
        <v>105</v>
      </c>
      <c r="C41" s="86"/>
      <c r="D41" s="86"/>
      <c r="E41" s="86"/>
      <c r="F41" s="86"/>
      <c r="G41" s="86"/>
      <c r="H41" s="86"/>
    </row>
    <row r="42" spans="1:8" ht="25.5" customHeight="1">
      <c r="A42" s="1"/>
      <c r="B42" s="26" t="s">
        <v>110</v>
      </c>
      <c r="C42" s="21"/>
      <c r="D42" s="21"/>
      <c r="E42" s="21"/>
      <c r="F42" s="21"/>
      <c r="G42" s="21"/>
      <c r="H42" s="21"/>
    </row>
    <row r="43" spans="1:8" ht="24" customHeight="1">
      <c r="A43" s="1"/>
      <c r="B43" s="86" t="s">
        <v>106</v>
      </c>
      <c r="C43" s="86"/>
      <c r="D43" s="86"/>
      <c r="E43" s="86"/>
      <c r="F43" s="86"/>
      <c r="G43" s="86"/>
      <c r="H43" s="86"/>
    </row>
    <row r="44" spans="1:8" ht="42" customHeight="1">
      <c r="A44" s="1"/>
      <c r="B44" s="86" t="s">
        <v>107</v>
      </c>
      <c r="C44" s="86"/>
      <c r="D44" s="86"/>
      <c r="E44" s="86"/>
      <c r="F44" s="86"/>
      <c r="G44" s="86"/>
      <c r="H44" s="86"/>
    </row>
    <row r="45" spans="1:8" ht="24" customHeight="1">
      <c r="A45" s="1"/>
      <c r="B45" s="26" t="s">
        <v>108</v>
      </c>
      <c r="C45" s="21"/>
      <c r="D45" s="21"/>
      <c r="E45" s="21"/>
      <c r="F45" s="21"/>
      <c r="G45" s="21"/>
      <c r="H45" s="21"/>
    </row>
    <row r="46" spans="1:8" ht="24" customHeight="1">
      <c r="A46" s="1"/>
      <c r="B46" s="86" t="s">
        <v>109</v>
      </c>
      <c r="C46" s="86"/>
      <c r="D46" s="86"/>
      <c r="E46" s="86"/>
      <c r="F46" s="86"/>
      <c r="G46" s="86"/>
      <c r="H46" s="86"/>
    </row>
    <row r="47" spans="1:8" ht="24" customHeight="1">
      <c r="A47" s="1"/>
      <c r="B47" s="86" t="s">
        <v>112</v>
      </c>
      <c r="C47" s="86"/>
      <c r="D47" s="86"/>
      <c r="E47" s="86"/>
      <c r="F47" s="86"/>
      <c r="G47" s="86"/>
      <c r="H47" s="86"/>
    </row>
    <row r="48" spans="1:8" ht="24" customHeight="1">
      <c r="A48" s="1"/>
      <c r="B48" s="86" t="s">
        <v>113</v>
      </c>
      <c r="C48" s="86"/>
      <c r="D48" s="86"/>
      <c r="E48" s="86"/>
      <c r="F48" s="86"/>
      <c r="G48" s="86"/>
      <c r="H48" s="86"/>
    </row>
    <row r="49" spans="1:8" ht="24" customHeight="1">
      <c r="A49" s="1"/>
      <c r="B49" s="86" t="s">
        <v>114</v>
      </c>
      <c r="C49" s="86"/>
      <c r="D49" s="86"/>
      <c r="E49" s="86"/>
      <c r="F49" s="86"/>
      <c r="G49" s="86"/>
      <c r="H49" s="86"/>
    </row>
    <row r="50" spans="1:8" ht="24" customHeight="1">
      <c r="A50" s="1"/>
      <c r="B50" s="86" t="s">
        <v>115</v>
      </c>
      <c r="C50" s="86"/>
      <c r="D50" s="86"/>
      <c r="E50" s="86"/>
      <c r="F50" s="86"/>
      <c r="G50" s="86"/>
      <c r="H50" s="86"/>
    </row>
    <row r="51" spans="1:8" ht="24" customHeight="1">
      <c r="A51" s="1"/>
      <c r="B51" s="86" t="s">
        <v>116</v>
      </c>
      <c r="C51" s="86"/>
      <c r="D51" s="86"/>
      <c r="E51" s="86"/>
      <c r="F51" s="86"/>
      <c r="G51" s="86"/>
      <c r="H51" s="86"/>
    </row>
    <row r="52" spans="1:8" ht="42.75" customHeight="1">
      <c r="A52" s="1"/>
      <c r="B52" s="86" t="s">
        <v>117</v>
      </c>
      <c r="C52" s="86"/>
      <c r="D52" s="86"/>
      <c r="E52" s="86"/>
      <c r="F52" s="86"/>
      <c r="G52" s="86"/>
      <c r="H52" s="86"/>
    </row>
    <row r="53" spans="1:8" ht="24" customHeight="1">
      <c r="A53" s="1"/>
      <c r="B53" s="87" t="s">
        <v>118</v>
      </c>
      <c r="C53" s="88"/>
      <c r="D53" s="88"/>
      <c r="E53" s="88"/>
      <c r="F53" s="88"/>
      <c r="G53" s="88"/>
      <c r="H53" s="88"/>
    </row>
    <row r="54" spans="1:8" ht="62.25" customHeight="1">
      <c r="A54" s="1"/>
      <c r="B54" s="86" t="s">
        <v>119</v>
      </c>
      <c r="C54" s="86"/>
      <c r="D54" s="86"/>
      <c r="E54" s="86"/>
      <c r="F54" s="86"/>
      <c r="G54" s="86"/>
      <c r="H54" s="86"/>
    </row>
    <row r="55" spans="1:8" ht="24" customHeight="1">
      <c r="A55" s="1"/>
      <c r="B55" s="87" t="s">
        <v>120</v>
      </c>
      <c r="C55" s="88"/>
      <c r="D55" s="88"/>
      <c r="E55" s="88"/>
      <c r="F55" s="88"/>
      <c r="G55" s="88"/>
      <c r="H55" s="88"/>
    </row>
    <row r="56" spans="1:8" ht="24" customHeight="1">
      <c r="A56" s="1"/>
      <c r="B56" s="86" t="s">
        <v>121</v>
      </c>
      <c r="C56" s="86"/>
      <c r="D56" s="86"/>
      <c r="E56" s="86"/>
      <c r="F56" s="86"/>
      <c r="G56" s="86"/>
      <c r="H56" s="86"/>
    </row>
    <row r="57" spans="1:8" ht="24.75" customHeight="1">
      <c r="A57" s="1">
        <v>4.3</v>
      </c>
      <c r="B57" s="28" t="s">
        <v>122</v>
      </c>
      <c r="C57" s="22"/>
      <c r="D57" s="22"/>
      <c r="E57" s="22"/>
      <c r="F57" s="22"/>
      <c r="G57" s="23"/>
      <c r="H57" s="17"/>
    </row>
    <row r="58" spans="1:8" ht="43.5" customHeight="1">
      <c r="A58" s="1"/>
      <c r="B58" s="92" t="s">
        <v>123</v>
      </c>
      <c r="C58" s="92"/>
      <c r="D58" s="92"/>
      <c r="E58" s="92"/>
      <c r="F58" s="92"/>
      <c r="G58" s="92"/>
      <c r="H58" s="92"/>
    </row>
    <row r="59" spans="1:8" ht="69.75" customHeight="1">
      <c r="A59" s="1"/>
      <c r="B59" s="92" t="s">
        <v>124</v>
      </c>
      <c r="C59" s="92"/>
      <c r="D59" s="92"/>
      <c r="E59" s="92"/>
      <c r="F59" s="92"/>
      <c r="G59" s="92"/>
      <c r="H59" s="92"/>
    </row>
    <row r="60" spans="1:8" ht="38.25" customHeight="1">
      <c r="A60" s="1"/>
      <c r="B60" s="92" t="s">
        <v>125</v>
      </c>
      <c r="C60" s="92"/>
      <c r="D60" s="92"/>
      <c r="E60" s="92"/>
      <c r="F60" s="92"/>
      <c r="G60" s="92"/>
      <c r="H60" s="92"/>
    </row>
    <row r="61" spans="1:8" ht="38.25" customHeight="1" thickBot="1">
      <c r="A61" s="1"/>
      <c r="B61" s="108" t="s">
        <v>126</v>
      </c>
      <c r="C61" s="108"/>
      <c r="D61" s="108"/>
      <c r="E61" s="108" t="s">
        <v>127</v>
      </c>
      <c r="F61" s="108"/>
      <c r="G61" s="29"/>
      <c r="H61" s="29"/>
    </row>
    <row r="62" spans="1:8" ht="38.25" customHeight="1">
      <c r="A62" s="1"/>
      <c r="B62" s="109" t="s">
        <v>128</v>
      </c>
      <c r="C62" s="109"/>
      <c r="D62" s="109"/>
      <c r="E62" s="90">
        <v>0.3</v>
      </c>
      <c r="F62" s="90"/>
      <c r="G62" s="29"/>
      <c r="H62" s="29"/>
    </row>
    <row r="63" spans="1:8" ht="38.25" customHeight="1">
      <c r="A63" s="1"/>
      <c r="B63" s="89" t="s">
        <v>129</v>
      </c>
      <c r="C63" s="89"/>
      <c r="D63" s="89"/>
      <c r="E63" s="90">
        <v>0.5</v>
      </c>
      <c r="F63" s="90"/>
      <c r="G63" s="29"/>
      <c r="H63" s="29"/>
    </row>
    <row r="64" spans="1:8" ht="38.25" customHeight="1">
      <c r="A64" s="1"/>
      <c r="B64" s="89" t="s">
        <v>130</v>
      </c>
      <c r="C64" s="89"/>
      <c r="D64" s="89"/>
      <c r="E64" s="90">
        <v>0.7</v>
      </c>
      <c r="F64" s="90"/>
      <c r="G64" s="29"/>
      <c r="H64" s="29"/>
    </row>
    <row r="65" spans="1:8" ht="38.25" customHeight="1">
      <c r="A65" s="1"/>
      <c r="B65" s="89" t="s">
        <v>131</v>
      </c>
      <c r="C65" s="89"/>
      <c r="D65" s="89"/>
      <c r="E65" s="90">
        <v>1</v>
      </c>
      <c r="F65" s="90"/>
      <c r="G65" s="29"/>
      <c r="H65" s="29"/>
    </row>
    <row r="66" spans="1:8" ht="24.75" customHeight="1">
      <c r="A66" s="1">
        <v>4.4000000000000004</v>
      </c>
      <c r="B66" s="85" t="s">
        <v>23</v>
      </c>
      <c r="C66" s="85"/>
      <c r="D66" s="85"/>
      <c r="E66" s="85"/>
      <c r="F66" s="85"/>
      <c r="G66" s="23"/>
      <c r="H66" s="17"/>
    </row>
    <row r="67" spans="1:8" ht="24.75" customHeight="1">
      <c r="A67" s="1"/>
      <c r="B67" s="83" t="s">
        <v>24</v>
      </c>
      <c r="C67" s="84"/>
      <c r="D67" s="84"/>
      <c r="E67" s="84"/>
      <c r="F67" s="84"/>
      <c r="G67" s="84"/>
      <c r="H67" s="84"/>
    </row>
    <row r="68" spans="1:8" ht="24.75" customHeight="1">
      <c r="A68" s="1">
        <v>4.5</v>
      </c>
      <c r="B68" s="85" t="s">
        <v>91</v>
      </c>
      <c r="C68" s="85"/>
      <c r="D68" s="85"/>
      <c r="E68" s="85"/>
      <c r="F68" s="85"/>
      <c r="G68" s="30"/>
      <c r="H68" s="30"/>
    </row>
    <row r="69" spans="1:8" ht="45.75" customHeight="1">
      <c r="A69" s="1"/>
      <c r="B69" s="83" t="s">
        <v>132</v>
      </c>
      <c r="C69" s="84"/>
      <c r="D69" s="84"/>
      <c r="E69" s="84"/>
      <c r="F69" s="84"/>
      <c r="G69" s="84"/>
      <c r="H69" s="84"/>
    </row>
    <row r="70" spans="1:8" ht="24.75" customHeight="1">
      <c r="A70" s="1">
        <v>4.5999999999999996</v>
      </c>
      <c r="B70" s="27" t="s">
        <v>133</v>
      </c>
      <c r="C70" s="27"/>
      <c r="D70" s="27"/>
      <c r="E70" s="27"/>
      <c r="F70" s="27"/>
      <c r="G70" s="30"/>
      <c r="H70" s="30"/>
    </row>
    <row r="71" spans="1:8" ht="26.25" customHeight="1">
      <c r="A71" s="1"/>
      <c r="B71" s="83" t="s">
        <v>134</v>
      </c>
      <c r="C71" s="84"/>
      <c r="D71" s="84"/>
      <c r="E71" s="84"/>
      <c r="F71" s="84"/>
      <c r="G71" s="84"/>
      <c r="H71" s="84"/>
    </row>
    <row r="72" spans="1:8" ht="24.75" customHeight="1">
      <c r="A72" s="1"/>
      <c r="B72" s="83" t="s">
        <v>135</v>
      </c>
      <c r="C72" s="84"/>
      <c r="D72" s="84"/>
      <c r="E72" s="84"/>
      <c r="F72" s="84"/>
      <c r="G72" s="84"/>
      <c r="H72" s="84"/>
    </row>
    <row r="73" spans="1:8" ht="24.75" customHeight="1">
      <c r="A73" s="1"/>
      <c r="B73" s="31" t="s">
        <v>136</v>
      </c>
      <c r="C73" s="30"/>
      <c r="D73" s="30"/>
      <c r="E73" s="30"/>
      <c r="F73" s="30"/>
      <c r="G73" s="30"/>
      <c r="H73" s="30"/>
    </row>
    <row r="74" spans="1:8" ht="39" customHeight="1">
      <c r="A74" s="1"/>
      <c r="B74" s="83" t="s">
        <v>137</v>
      </c>
      <c r="C74" s="83"/>
      <c r="D74" s="83"/>
      <c r="E74" s="83"/>
      <c r="F74" s="83"/>
      <c r="G74" s="83"/>
      <c r="H74" s="83"/>
    </row>
    <row r="75" spans="1:8" ht="27.75" customHeight="1">
      <c r="A75" s="1"/>
      <c r="B75" s="31" t="s">
        <v>138</v>
      </c>
      <c r="C75" s="30"/>
      <c r="D75" s="30"/>
      <c r="E75" s="30"/>
      <c r="F75" s="30"/>
      <c r="G75" s="30"/>
      <c r="H75" s="30"/>
    </row>
    <row r="76" spans="1:8" ht="27.75" customHeight="1">
      <c r="A76" s="1"/>
      <c r="B76" s="83" t="s">
        <v>139</v>
      </c>
      <c r="C76" s="83"/>
      <c r="D76" s="83"/>
      <c r="E76" s="83"/>
      <c r="F76" s="83"/>
      <c r="G76" s="83"/>
      <c r="H76" s="83"/>
    </row>
    <row r="77" spans="1:8" ht="27.75" customHeight="1">
      <c r="A77" s="1"/>
      <c r="B77" s="31" t="s">
        <v>140</v>
      </c>
      <c r="C77" s="30"/>
      <c r="D77" s="30"/>
      <c r="E77" s="30"/>
      <c r="F77" s="30"/>
      <c r="G77" s="30"/>
      <c r="H77" s="30"/>
    </row>
    <row r="78" spans="1:8" ht="27.75" customHeight="1">
      <c r="A78" s="1"/>
      <c r="B78" s="83" t="s">
        <v>141</v>
      </c>
      <c r="C78" s="83"/>
      <c r="D78" s="83"/>
      <c r="E78" s="83"/>
      <c r="F78" s="83"/>
      <c r="G78" s="83"/>
      <c r="H78" s="83"/>
    </row>
    <row r="79" spans="1:8" ht="29.25" customHeight="1">
      <c r="A79" s="1"/>
      <c r="B79" s="31" t="s">
        <v>142</v>
      </c>
      <c r="C79" s="30"/>
      <c r="D79" s="30"/>
      <c r="E79" s="30"/>
      <c r="F79" s="30"/>
      <c r="G79" s="30"/>
      <c r="H79" s="30"/>
    </row>
    <row r="80" spans="1:8" ht="29.25" customHeight="1">
      <c r="A80" s="1"/>
      <c r="B80" s="83" t="s">
        <v>143</v>
      </c>
      <c r="C80" s="83"/>
      <c r="D80" s="83"/>
      <c r="E80" s="83"/>
      <c r="F80" s="83"/>
      <c r="G80" s="83"/>
      <c r="H80" s="83"/>
    </row>
    <row r="81" spans="1:8" ht="45.75" customHeight="1">
      <c r="A81" s="1"/>
      <c r="B81" s="83" t="s">
        <v>144</v>
      </c>
      <c r="C81" s="83"/>
      <c r="D81" s="83"/>
      <c r="E81" s="83"/>
      <c r="F81" s="83"/>
      <c r="G81" s="83"/>
      <c r="H81" s="83"/>
    </row>
    <row r="82" spans="1:8" ht="28.5" customHeight="1">
      <c r="A82" s="1"/>
      <c r="B82" s="83" t="s">
        <v>145</v>
      </c>
      <c r="C82" s="83"/>
      <c r="D82" s="83"/>
      <c r="E82" s="83"/>
      <c r="F82" s="83"/>
      <c r="G82" s="83"/>
      <c r="H82" s="83"/>
    </row>
    <row r="83" spans="1:8" ht="28.5" customHeight="1">
      <c r="A83" s="1"/>
      <c r="B83" s="83" t="s">
        <v>146</v>
      </c>
      <c r="C83" s="83"/>
      <c r="D83" s="83"/>
      <c r="E83" s="83"/>
      <c r="F83" s="83"/>
      <c r="G83" s="83"/>
      <c r="H83" s="83"/>
    </row>
    <row r="84" spans="1:8" ht="29.25" customHeight="1">
      <c r="A84" s="1"/>
      <c r="B84" s="27" t="s">
        <v>147</v>
      </c>
      <c r="C84" s="31"/>
      <c r="D84" s="31"/>
      <c r="E84" s="31"/>
      <c r="F84" s="31"/>
      <c r="G84" s="31"/>
      <c r="H84" s="31"/>
    </row>
    <row r="85" spans="1:8" ht="29.25" customHeight="1">
      <c r="A85" s="1"/>
      <c r="B85" s="83" t="s">
        <v>143</v>
      </c>
      <c r="C85" s="83"/>
      <c r="D85" s="83"/>
      <c r="E85" s="83"/>
      <c r="F85" s="83"/>
      <c r="G85" s="83"/>
      <c r="H85" s="83"/>
    </row>
    <row r="86" spans="1:8" ht="58.5" customHeight="1">
      <c r="A86" s="1"/>
      <c r="B86" s="83" t="s">
        <v>148</v>
      </c>
      <c r="C86" s="83"/>
      <c r="D86" s="83"/>
      <c r="E86" s="83"/>
      <c r="F86" s="83"/>
      <c r="G86" s="83"/>
      <c r="H86" s="83"/>
    </row>
    <row r="87" spans="1:8" ht="27" customHeight="1">
      <c r="A87" s="1">
        <v>4.7</v>
      </c>
      <c r="B87" s="98" t="s">
        <v>92</v>
      </c>
      <c r="C87" s="98"/>
      <c r="D87" s="6"/>
      <c r="E87" s="6"/>
      <c r="F87" s="6"/>
      <c r="G87" s="6"/>
      <c r="H87" s="6"/>
    </row>
    <row r="88" spans="1:8" ht="36.75" customHeight="1">
      <c r="A88" s="1"/>
      <c r="B88" s="83" t="s">
        <v>149</v>
      </c>
      <c r="C88" s="84"/>
      <c r="D88" s="84"/>
      <c r="E88" s="84"/>
      <c r="F88" s="84"/>
      <c r="G88" s="84"/>
      <c r="H88" s="84"/>
    </row>
    <row r="89" spans="1:8" ht="28.5" customHeight="1">
      <c r="A89" s="1"/>
      <c r="B89" s="97" t="s">
        <v>150</v>
      </c>
      <c r="C89" s="97"/>
      <c r="D89" s="97"/>
      <c r="E89" s="97"/>
      <c r="F89" s="97"/>
      <c r="G89" s="97"/>
      <c r="H89" s="97"/>
    </row>
    <row r="90" spans="1:8" ht="28.5" customHeight="1">
      <c r="A90" s="1"/>
      <c r="B90" s="97" t="s">
        <v>151</v>
      </c>
      <c r="C90" s="97"/>
      <c r="D90" s="97"/>
      <c r="E90" s="97"/>
      <c r="F90" s="97"/>
      <c r="G90" s="97"/>
      <c r="H90" s="97"/>
    </row>
    <row r="91" spans="1:8" ht="36.75" customHeight="1">
      <c r="A91" s="1"/>
      <c r="B91" s="97" t="s">
        <v>152</v>
      </c>
      <c r="C91" s="97"/>
      <c r="D91" s="97"/>
      <c r="E91" s="97"/>
      <c r="F91" s="97"/>
      <c r="G91" s="97"/>
      <c r="H91" s="97"/>
    </row>
    <row r="92" spans="1:8" ht="24.75" customHeight="1">
      <c r="A92" s="1">
        <v>4.8</v>
      </c>
      <c r="B92" s="25" t="s">
        <v>25</v>
      </c>
      <c r="C92" s="6"/>
      <c r="D92" s="6"/>
      <c r="E92" s="6"/>
      <c r="F92" s="6"/>
      <c r="G92" s="6"/>
      <c r="H92" s="6"/>
    </row>
    <row r="93" spans="1:8" ht="36" customHeight="1">
      <c r="A93" s="1"/>
      <c r="B93" s="83" t="s">
        <v>153</v>
      </c>
      <c r="C93" s="84"/>
      <c r="D93" s="84"/>
      <c r="E93" s="84"/>
      <c r="F93" s="84"/>
      <c r="G93" s="84"/>
      <c r="H93" s="84"/>
    </row>
    <row r="94" spans="1:8" ht="28.5" customHeight="1">
      <c r="A94" s="1"/>
      <c r="B94" s="96" t="s">
        <v>154</v>
      </c>
      <c r="C94" s="97"/>
      <c r="D94" s="97"/>
      <c r="E94" s="97"/>
      <c r="F94" s="97"/>
      <c r="G94" s="97"/>
      <c r="H94" s="97"/>
    </row>
    <row r="95" spans="1:8" ht="28.5" customHeight="1">
      <c r="A95" s="1"/>
      <c r="B95" s="96" t="s">
        <v>155</v>
      </c>
      <c r="C95" s="97"/>
      <c r="D95" s="97"/>
      <c r="E95" s="97"/>
      <c r="F95" s="97"/>
      <c r="G95" s="97"/>
      <c r="H95" s="97"/>
    </row>
    <row r="96" spans="1:8" ht="28.5" customHeight="1">
      <c r="A96" s="1"/>
      <c r="B96" s="96" t="s">
        <v>156</v>
      </c>
      <c r="C96" s="97"/>
      <c r="D96" s="97"/>
      <c r="E96" s="97"/>
      <c r="F96" s="97"/>
      <c r="G96" s="97"/>
      <c r="H96" s="97"/>
    </row>
    <row r="97" spans="1:8" ht="28.5" customHeight="1">
      <c r="A97" s="1"/>
      <c r="B97" s="96" t="s">
        <v>157</v>
      </c>
      <c r="C97" s="97"/>
      <c r="D97" s="97"/>
      <c r="E97" s="97"/>
      <c r="F97" s="97"/>
      <c r="G97" s="97"/>
      <c r="H97" s="97"/>
    </row>
    <row r="98" spans="1:8" ht="28.5" customHeight="1">
      <c r="A98" s="1"/>
      <c r="B98" s="96" t="s">
        <v>158</v>
      </c>
      <c r="C98" s="97"/>
      <c r="D98" s="97"/>
      <c r="E98" s="97"/>
      <c r="F98" s="97"/>
      <c r="G98" s="97"/>
      <c r="H98" s="97"/>
    </row>
    <row r="99" spans="1:8" ht="28.5" customHeight="1">
      <c r="A99" s="1"/>
      <c r="B99" s="96" t="s">
        <v>159</v>
      </c>
      <c r="C99" s="97"/>
      <c r="D99" s="97"/>
      <c r="E99" s="97"/>
      <c r="F99" s="97"/>
      <c r="G99" s="97"/>
      <c r="H99" s="97"/>
    </row>
    <row r="100" spans="1:8" ht="28.5" customHeight="1">
      <c r="A100" s="1"/>
      <c r="B100" s="96" t="s">
        <v>160</v>
      </c>
      <c r="C100" s="97"/>
      <c r="D100" s="97"/>
      <c r="E100" s="97"/>
      <c r="F100" s="97"/>
      <c r="G100" s="97"/>
      <c r="H100" s="97"/>
    </row>
    <row r="101" spans="1:8" ht="28.5" customHeight="1">
      <c r="A101" s="1">
        <v>4.9000000000000004</v>
      </c>
      <c r="B101" s="25" t="s">
        <v>161</v>
      </c>
      <c r="C101" s="4"/>
      <c r="D101" s="4"/>
      <c r="E101" s="4"/>
      <c r="F101" s="4"/>
      <c r="G101" s="4"/>
      <c r="H101" s="4"/>
    </row>
    <row r="102" spans="1:8" ht="57" customHeight="1">
      <c r="A102" s="1"/>
      <c r="B102" s="96" t="s">
        <v>162</v>
      </c>
      <c r="C102" s="97"/>
      <c r="D102" s="97"/>
      <c r="E102" s="97"/>
      <c r="F102" s="97"/>
      <c r="G102" s="97"/>
      <c r="H102" s="97"/>
    </row>
    <row r="103" spans="1:8" ht="45.75" customHeight="1">
      <c r="A103" s="1"/>
      <c r="B103" s="96" t="s">
        <v>163</v>
      </c>
      <c r="C103" s="97"/>
      <c r="D103" s="97"/>
      <c r="E103" s="97"/>
      <c r="F103" s="97"/>
      <c r="G103" s="97"/>
      <c r="H103" s="97"/>
    </row>
    <row r="104" spans="1:8" ht="28.5" customHeight="1">
      <c r="A104" s="1">
        <v>4.0999999999999996</v>
      </c>
      <c r="B104" s="25" t="s">
        <v>164</v>
      </c>
      <c r="C104" s="4"/>
      <c r="D104" s="4"/>
      <c r="E104" s="4"/>
      <c r="F104" s="4"/>
      <c r="G104" s="4"/>
      <c r="H104" s="4"/>
    </row>
    <row r="105" spans="1:8" ht="40.5" customHeight="1">
      <c r="A105" s="1"/>
      <c r="B105" s="96" t="s">
        <v>165</v>
      </c>
      <c r="C105" s="97"/>
      <c r="D105" s="97"/>
      <c r="E105" s="97"/>
      <c r="F105" s="97"/>
      <c r="G105" s="97"/>
      <c r="H105" s="97"/>
    </row>
    <row r="106" spans="1:8" ht="28.5" customHeight="1">
      <c r="A106" s="1"/>
      <c r="B106" s="3" t="s">
        <v>166</v>
      </c>
      <c r="C106" s="4"/>
      <c r="D106" s="4"/>
      <c r="E106" s="4"/>
      <c r="F106" s="4"/>
      <c r="G106" s="4"/>
      <c r="H106" s="4"/>
    </row>
    <row r="107" spans="1:8" ht="147" customHeight="1">
      <c r="A107" s="1"/>
      <c r="B107" s="96" t="s">
        <v>167</v>
      </c>
      <c r="C107" s="97"/>
      <c r="D107" s="97"/>
      <c r="E107" s="97"/>
      <c r="F107" s="97"/>
      <c r="G107" s="97"/>
      <c r="H107" s="97"/>
    </row>
    <row r="108" spans="1:8" ht="25.5" customHeight="1">
      <c r="A108" s="1"/>
      <c r="B108" s="3" t="s">
        <v>168</v>
      </c>
      <c r="C108" s="4"/>
      <c r="D108" s="4"/>
      <c r="E108" s="4"/>
      <c r="F108" s="4"/>
      <c r="G108" s="4"/>
      <c r="H108" s="4"/>
    </row>
    <row r="109" spans="1:8" ht="87.75" customHeight="1">
      <c r="A109" s="1"/>
      <c r="B109" s="96" t="s">
        <v>169</v>
      </c>
      <c r="C109" s="97"/>
      <c r="D109" s="97"/>
      <c r="E109" s="97"/>
      <c r="F109" s="97"/>
      <c r="G109" s="97"/>
      <c r="H109" s="97"/>
    </row>
    <row r="110" spans="1:8" ht="28.5" customHeight="1">
      <c r="A110" s="71" t="s">
        <v>172</v>
      </c>
      <c r="B110" s="25" t="s">
        <v>170</v>
      </c>
      <c r="C110" s="4"/>
      <c r="D110" s="4"/>
      <c r="E110" s="4"/>
      <c r="F110" s="4"/>
      <c r="G110" s="4"/>
      <c r="H110" s="4"/>
    </row>
    <row r="111" spans="1:8" ht="27.75" customHeight="1">
      <c r="A111" s="1"/>
      <c r="B111" s="96" t="s">
        <v>171</v>
      </c>
      <c r="C111" s="97"/>
      <c r="D111" s="97"/>
      <c r="E111" s="97"/>
      <c r="F111" s="97"/>
      <c r="G111" s="97"/>
      <c r="H111" s="97"/>
    </row>
    <row r="112" spans="1:8" ht="28.5" customHeight="1">
      <c r="A112" s="71" t="s">
        <v>173</v>
      </c>
      <c r="B112" s="25" t="s">
        <v>174</v>
      </c>
      <c r="C112" s="4"/>
      <c r="D112" s="4"/>
      <c r="E112" s="4"/>
      <c r="F112" s="4"/>
      <c r="G112" s="4"/>
      <c r="H112" s="4"/>
    </row>
    <row r="113" spans="1:8" ht="25.5" customHeight="1">
      <c r="A113" s="1"/>
      <c r="B113" s="96" t="s">
        <v>175</v>
      </c>
      <c r="C113" s="97"/>
      <c r="D113" s="97"/>
      <c r="E113" s="97"/>
      <c r="F113" s="97"/>
      <c r="G113" s="97"/>
      <c r="H113" s="97"/>
    </row>
    <row r="114" spans="1:8" ht="24" customHeight="1">
      <c r="A114" s="1" t="s">
        <v>26</v>
      </c>
      <c r="B114" s="24" t="s">
        <v>27</v>
      </c>
      <c r="C114" s="1"/>
      <c r="D114" s="24"/>
      <c r="E114" s="1"/>
      <c r="F114" s="24"/>
      <c r="G114" s="1"/>
      <c r="H114" s="24"/>
    </row>
    <row r="115" spans="1:8" ht="24" customHeight="1">
      <c r="A115" s="1">
        <v>5.0999999999999996</v>
      </c>
      <c r="B115" s="95" t="s">
        <v>69</v>
      </c>
      <c r="C115" s="95"/>
      <c r="D115" s="95"/>
      <c r="E115" s="95"/>
      <c r="F115" s="95"/>
      <c r="G115" s="95"/>
      <c r="H115" s="95"/>
    </row>
    <row r="116" spans="1:8" ht="24.75" customHeight="1">
      <c r="A116" s="1"/>
      <c r="B116" s="32"/>
      <c r="C116" s="22"/>
      <c r="D116" s="22"/>
      <c r="E116" s="22"/>
      <c r="F116" s="22"/>
      <c r="G116" s="33">
        <v>45199</v>
      </c>
      <c r="H116" s="33">
        <v>45107</v>
      </c>
    </row>
    <row r="117" spans="1:8" ht="24.75" customHeight="1">
      <c r="A117" s="1"/>
      <c r="B117" s="20"/>
      <c r="C117" s="22"/>
      <c r="D117" s="22"/>
      <c r="E117" s="22"/>
      <c r="F117" s="22"/>
      <c r="G117" s="34" t="s">
        <v>28</v>
      </c>
      <c r="H117" s="34" t="s">
        <v>28</v>
      </c>
    </row>
    <row r="118" spans="1:8" ht="24" customHeight="1">
      <c r="A118" s="1"/>
      <c r="B118" s="86" t="s">
        <v>71</v>
      </c>
      <c r="C118" s="86"/>
      <c r="D118" s="86"/>
      <c r="E118" s="86"/>
      <c r="F118" s="86"/>
      <c r="G118" s="79">
        <v>30542228259</v>
      </c>
      <c r="H118" s="79">
        <v>5131611239</v>
      </c>
    </row>
    <row r="119" spans="1:8" ht="24" customHeight="1">
      <c r="A119" s="1"/>
      <c r="B119" s="21" t="s">
        <v>180</v>
      </c>
      <c r="C119" s="21"/>
      <c r="D119" s="21"/>
      <c r="E119" s="21"/>
      <c r="F119" s="21"/>
      <c r="G119" s="79">
        <v>55482491</v>
      </c>
      <c r="H119" s="79">
        <v>59140492</v>
      </c>
    </row>
    <row r="120" spans="1:8" ht="24" customHeight="1">
      <c r="A120" s="1"/>
      <c r="B120" s="72" t="s">
        <v>176</v>
      </c>
      <c r="C120" s="72"/>
      <c r="D120" s="72"/>
      <c r="E120" s="72"/>
      <c r="F120" s="72"/>
      <c r="G120" s="79">
        <v>1377927</v>
      </c>
      <c r="H120" s="79"/>
    </row>
    <row r="121" spans="1:8" ht="24" customHeight="1">
      <c r="A121" s="1"/>
      <c r="B121" s="86" t="s">
        <v>70</v>
      </c>
      <c r="C121" s="86"/>
      <c r="D121" s="86"/>
      <c r="E121" s="22"/>
      <c r="F121" s="22"/>
      <c r="G121" s="79"/>
      <c r="H121" s="79"/>
    </row>
    <row r="122" spans="1:8">
      <c r="A122" s="1"/>
      <c r="B122" s="20"/>
      <c r="C122" s="22"/>
      <c r="D122" s="22"/>
      <c r="E122" s="22"/>
      <c r="F122" s="22"/>
      <c r="G122" s="80">
        <f>SUM(G118:G121)</f>
        <v>30599088677</v>
      </c>
      <c r="H122" s="80">
        <v>5190751731</v>
      </c>
    </row>
    <row r="123" spans="1:8">
      <c r="A123" s="1"/>
      <c r="B123" s="20"/>
      <c r="C123" s="22"/>
      <c r="D123" s="22"/>
      <c r="E123" s="22"/>
      <c r="F123" s="22"/>
      <c r="G123" s="35"/>
      <c r="H123" s="35"/>
    </row>
    <row r="124" spans="1:8">
      <c r="A124" s="1">
        <v>5.2</v>
      </c>
      <c r="B124" s="95" t="s">
        <v>29</v>
      </c>
      <c r="C124" s="95"/>
      <c r="D124" s="95"/>
      <c r="E124" s="95"/>
      <c r="F124" s="95"/>
      <c r="G124" s="95"/>
      <c r="H124" s="95"/>
    </row>
    <row r="125" spans="1:8">
      <c r="A125" s="1"/>
      <c r="B125" s="22" t="s">
        <v>30</v>
      </c>
      <c r="C125" s="1"/>
      <c r="D125" s="24"/>
      <c r="E125" s="1"/>
      <c r="F125" s="24"/>
      <c r="G125" s="1"/>
      <c r="H125" s="24"/>
    </row>
    <row r="126" spans="1:8">
      <c r="A126" s="1"/>
      <c r="B126" s="22"/>
      <c r="C126" s="1"/>
      <c r="D126" s="24"/>
      <c r="E126" s="1"/>
      <c r="F126" s="24"/>
      <c r="G126" s="1"/>
      <c r="H126" s="24"/>
    </row>
    <row r="127" spans="1:8">
      <c r="A127" s="1"/>
      <c r="B127" s="99" t="s">
        <v>192</v>
      </c>
      <c r="C127" s="22"/>
      <c r="D127" s="94" t="s">
        <v>31</v>
      </c>
      <c r="E127" s="81" t="s">
        <v>32</v>
      </c>
      <c r="F127" s="94" t="s">
        <v>33</v>
      </c>
      <c r="G127" s="94"/>
      <c r="H127" s="94" t="s">
        <v>34</v>
      </c>
    </row>
    <row r="128" spans="1:8">
      <c r="A128" s="1"/>
      <c r="B128" s="99"/>
      <c r="C128" s="22"/>
      <c r="D128" s="94"/>
      <c r="E128" s="81"/>
      <c r="F128" s="81" t="s">
        <v>35</v>
      </c>
      <c r="G128" s="81" t="s">
        <v>36</v>
      </c>
      <c r="H128" s="94"/>
    </row>
    <row r="129" spans="1:13">
      <c r="A129" s="1"/>
      <c r="B129" s="81"/>
      <c r="C129" s="22"/>
      <c r="D129" s="37" t="s">
        <v>28</v>
      </c>
      <c r="E129" s="37" t="s">
        <v>28</v>
      </c>
      <c r="F129" s="37" t="s">
        <v>28</v>
      </c>
      <c r="G129" s="37" t="s">
        <v>28</v>
      </c>
      <c r="H129" s="37" t="s">
        <v>28</v>
      </c>
    </row>
    <row r="130" spans="1:13">
      <c r="A130" s="1"/>
      <c r="B130" s="8" t="s">
        <v>181</v>
      </c>
      <c r="C130" s="22"/>
      <c r="D130" s="38">
        <v>37959811433</v>
      </c>
      <c r="E130" s="38">
        <v>39047121813</v>
      </c>
      <c r="F130" s="38">
        <v>1875227442</v>
      </c>
      <c r="G130" s="38">
        <v>-787917062</v>
      </c>
      <c r="H130" s="38">
        <f>G130+F130+D130</f>
        <v>39047121813</v>
      </c>
    </row>
    <row r="131" spans="1:13">
      <c r="A131" s="1"/>
      <c r="C131" s="22"/>
      <c r="D131" s="40"/>
      <c r="E131" s="40"/>
      <c r="F131" s="41"/>
      <c r="G131" s="41"/>
      <c r="H131" s="40"/>
    </row>
    <row r="132" spans="1:13">
      <c r="A132" s="1"/>
      <c r="B132" s="22"/>
      <c r="C132" s="1"/>
      <c r="D132" s="24"/>
      <c r="E132" s="1"/>
      <c r="F132" s="24"/>
      <c r="G132" s="1"/>
      <c r="H132" s="24"/>
    </row>
    <row r="133" spans="1:13">
      <c r="A133" s="1"/>
      <c r="B133" s="99" t="s">
        <v>191</v>
      </c>
      <c r="C133" s="22"/>
      <c r="D133" s="94" t="s">
        <v>31</v>
      </c>
      <c r="E133" s="36" t="s">
        <v>32</v>
      </c>
      <c r="F133" s="94" t="s">
        <v>33</v>
      </c>
      <c r="G133" s="94"/>
      <c r="H133" s="94" t="s">
        <v>34</v>
      </c>
    </row>
    <row r="134" spans="1:13">
      <c r="A134" s="1"/>
      <c r="B134" s="99"/>
      <c r="C134" s="22"/>
      <c r="D134" s="94"/>
      <c r="E134" s="36"/>
      <c r="F134" s="36" t="s">
        <v>35</v>
      </c>
      <c r="G134" s="36" t="s">
        <v>36</v>
      </c>
      <c r="H134" s="94"/>
    </row>
    <row r="135" spans="1:13">
      <c r="A135" s="1"/>
      <c r="B135" s="36"/>
      <c r="C135" s="22"/>
      <c r="D135" s="37" t="s">
        <v>28</v>
      </c>
      <c r="E135" s="37" t="s">
        <v>28</v>
      </c>
      <c r="F135" s="37" t="s">
        <v>28</v>
      </c>
      <c r="G135" s="37" t="s">
        <v>28</v>
      </c>
      <c r="H135" s="37" t="s">
        <v>28</v>
      </c>
    </row>
    <row r="136" spans="1:13">
      <c r="A136" s="1"/>
      <c r="B136" s="8" t="s">
        <v>181</v>
      </c>
      <c r="C136" s="22"/>
      <c r="D136" s="38">
        <v>51711383700</v>
      </c>
      <c r="E136" s="38">
        <v>54671502000</v>
      </c>
      <c r="F136" s="38">
        <v>3209515377</v>
      </c>
      <c r="G136" s="38">
        <v>-249397077</v>
      </c>
      <c r="H136" s="38">
        <v>54671502000</v>
      </c>
    </row>
    <row r="137" spans="1:13" hidden="1">
      <c r="A137" s="1"/>
      <c r="C137" s="22"/>
      <c r="D137" s="40"/>
      <c r="E137" s="40"/>
      <c r="F137" s="41"/>
      <c r="G137" s="41"/>
      <c r="H137" s="40"/>
    </row>
    <row r="138" spans="1:13">
      <c r="A138" s="1"/>
      <c r="B138" s="22"/>
      <c r="C138" s="1"/>
      <c r="D138" s="24"/>
      <c r="E138" s="1"/>
      <c r="F138" s="24"/>
      <c r="G138" s="1"/>
      <c r="H138" s="24"/>
    </row>
    <row r="139" spans="1:13" ht="18.75" hidden="1" customHeight="1">
      <c r="A139" s="1"/>
      <c r="B139" s="99" t="s">
        <v>177</v>
      </c>
      <c r="C139" s="22"/>
      <c r="D139" s="94" t="s">
        <v>31</v>
      </c>
      <c r="E139" s="36" t="s">
        <v>32</v>
      </c>
      <c r="F139" s="94" t="s">
        <v>33</v>
      </c>
      <c r="G139" s="94"/>
      <c r="H139" s="94" t="s">
        <v>34</v>
      </c>
    </row>
    <row r="140" spans="1:13" hidden="1">
      <c r="A140" s="1"/>
      <c r="B140" s="99"/>
      <c r="C140" s="22"/>
      <c r="D140" s="94"/>
      <c r="E140" s="36"/>
      <c r="F140" s="36" t="s">
        <v>35</v>
      </c>
      <c r="G140" s="36" t="s">
        <v>36</v>
      </c>
      <c r="H140" s="94"/>
    </row>
    <row r="141" spans="1:13" hidden="1">
      <c r="A141" s="1"/>
      <c r="B141" s="36"/>
      <c r="C141" s="22"/>
      <c r="D141" s="37" t="s">
        <v>28</v>
      </c>
      <c r="E141" s="37" t="s">
        <v>28</v>
      </c>
      <c r="F141" s="37" t="s">
        <v>28</v>
      </c>
      <c r="G141" s="37" t="s">
        <v>28</v>
      </c>
      <c r="H141" s="37" t="s">
        <v>28</v>
      </c>
    </row>
    <row r="142" spans="1:13" hidden="1">
      <c r="A142" s="1"/>
      <c r="B142" s="8" t="s">
        <v>181</v>
      </c>
      <c r="C142" s="22"/>
      <c r="D142" s="38">
        <v>33758089083</v>
      </c>
      <c r="E142" s="38">
        <v>35423550000</v>
      </c>
      <c r="F142" s="38">
        <v>1979978225</v>
      </c>
      <c r="G142" s="38">
        <v>-314517308</v>
      </c>
      <c r="H142" s="38">
        <v>35423550000</v>
      </c>
    </row>
    <row r="143" spans="1:13">
      <c r="A143" s="1"/>
      <c r="C143" s="22"/>
      <c r="D143" s="41"/>
      <c r="E143" s="41"/>
      <c r="F143" s="41"/>
      <c r="G143" s="41"/>
      <c r="H143" s="41"/>
      <c r="J143" s="8" t="s">
        <v>193</v>
      </c>
      <c r="K143" s="8" t="s">
        <v>194</v>
      </c>
      <c r="L143" s="75">
        <v>1405245000</v>
      </c>
      <c r="M143" s="75">
        <v>3436445000</v>
      </c>
    </row>
    <row r="144" spans="1:13">
      <c r="A144" s="1">
        <v>5.3</v>
      </c>
      <c r="B144" s="24" t="s">
        <v>66</v>
      </c>
      <c r="C144" s="1"/>
      <c r="D144" s="42"/>
      <c r="E144" s="1"/>
      <c r="F144" s="24"/>
      <c r="G144" s="1"/>
      <c r="H144" s="24"/>
      <c r="J144" s="8" t="s">
        <v>195</v>
      </c>
      <c r="K144" s="8" t="s">
        <v>196</v>
      </c>
    </row>
    <row r="145" spans="1:13">
      <c r="A145" s="1"/>
      <c r="B145" s="24"/>
      <c r="C145" s="1"/>
      <c r="D145" s="24"/>
      <c r="E145" s="1"/>
      <c r="F145" s="24"/>
      <c r="G145" s="43">
        <v>45199</v>
      </c>
      <c r="H145" s="43">
        <v>45107</v>
      </c>
      <c r="J145" s="8" t="s">
        <v>197</v>
      </c>
      <c r="K145" s="8" t="s">
        <v>198</v>
      </c>
      <c r="L145" s="75">
        <v>1405245000</v>
      </c>
      <c r="M145" s="75">
        <v>3436445000</v>
      </c>
    </row>
    <row r="146" spans="1:13">
      <c r="A146" s="1"/>
      <c r="B146" s="22"/>
      <c r="C146" s="1"/>
      <c r="D146" s="42"/>
      <c r="E146" s="1"/>
      <c r="F146" s="24"/>
      <c r="G146" s="44" t="s">
        <v>28</v>
      </c>
      <c r="H146" s="44" t="s">
        <v>28</v>
      </c>
      <c r="J146" s="8" t="s">
        <v>199</v>
      </c>
      <c r="K146" s="8" t="s">
        <v>200</v>
      </c>
      <c r="L146" s="75">
        <v>322041105</v>
      </c>
      <c r="M146" s="75">
        <v>280243605</v>
      </c>
    </row>
    <row r="147" spans="1:13" ht="24" customHeight="1">
      <c r="A147" s="1"/>
      <c r="B147" s="20" t="s">
        <v>78</v>
      </c>
      <c r="C147" s="1"/>
      <c r="D147" s="24"/>
      <c r="E147" s="1"/>
      <c r="F147" s="24"/>
      <c r="G147" s="76">
        <f>L153</f>
        <v>72595161</v>
      </c>
      <c r="H147" s="76">
        <v>60780626</v>
      </c>
      <c r="J147" s="8" t="s">
        <v>201</v>
      </c>
      <c r="K147" s="8" t="s">
        <v>202</v>
      </c>
      <c r="L147" s="75">
        <v>24851063</v>
      </c>
    </row>
    <row r="148" spans="1:13" ht="24" customHeight="1">
      <c r="A148" s="1"/>
      <c r="B148" s="78" t="s">
        <v>79</v>
      </c>
      <c r="C148" s="1"/>
      <c r="D148" s="24"/>
      <c r="E148" s="1"/>
      <c r="F148" s="24"/>
      <c r="G148" s="51">
        <f>L150</f>
        <v>45000000</v>
      </c>
      <c r="H148" s="51">
        <v>45000000</v>
      </c>
      <c r="J148" s="8" t="s">
        <v>203</v>
      </c>
      <c r="K148" s="8" t="s">
        <v>204</v>
      </c>
      <c r="L148" s="75">
        <v>34311492</v>
      </c>
      <c r="M148" s="75">
        <v>52255492</v>
      </c>
    </row>
    <row r="149" spans="1:13" ht="24" customHeight="1">
      <c r="A149" s="1"/>
      <c r="B149" s="78" t="s">
        <v>80</v>
      </c>
      <c r="C149" s="1"/>
      <c r="D149" s="24"/>
      <c r="E149" s="1"/>
      <c r="F149" s="24"/>
      <c r="G149" s="51">
        <f>L154</f>
        <v>21281645</v>
      </c>
      <c r="H149" s="51">
        <v>21188510</v>
      </c>
      <c r="J149" s="8" t="s">
        <v>205</v>
      </c>
      <c r="K149" s="8" t="s">
        <v>206</v>
      </c>
    </row>
    <row r="150" spans="1:13" ht="24" customHeight="1">
      <c r="A150" s="1"/>
      <c r="B150" s="78" t="s">
        <v>81</v>
      </c>
      <c r="C150" s="1"/>
      <c r="D150" s="24"/>
      <c r="E150" s="1"/>
      <c r="F150" s="24"/>
      <c r="G150" s="51">
        <f>L156</f>
        <v>16500000</v>
      </c>
      <c r="H150" s="51">
        <v>16500000</v>
      </c>
      <c r="J150" s="8" t="s">
        <v>207</v>
      </c>
      <c r="K150" s="8" t="s">
        <v>208</v>
      </c>
      <c r="L150" s="75">
        <v>45000000</v>
      </c>
      <c r="M150" s="75">
        <v>45000000</v>
      </c>
    </row>
    <row r="151" spans="1:13" ht="24" customHeight="1">
      <c r="A151" s="1"/>
      <c r="B151" s="78" t="s">
        <v>82</v>
      </c>
      <c r="C151" s="1"/>
      <c r="D151" s="24"/>
      <c r="E151" s="45"/>
      <c r="F151" s="24"/>
      <c r="G151" s="75">
        <f>L155</f>
        <v>5500000</v>
      </c>
      <c r="H151" s="75">
        <v>5500000</v>
      </c>
      <c r="J151" s="8" t="s">
        <v>209</v>
      </c>
      <c r="K151" s="8" t="s">
        <v>210</v>
      </c>
    </row>
    <row r="152" spans="1:13" ht="24" customHeight="1">
      <c r="A152" s="1"/>
      <c r="B152" s="78" t="s">
        <v>74</v>
      </c>
      <c r="C152" s="1"/>
      <c r="D152" s="24"/>
      <c r="E152" s="1"/>
      <c r="F152" s="24"/>
      <c r="G152" s="75">
        <f>L143</f>
        <v>1405245000</v>
      </c>
      <c r="H152" s="75">
        <v>3436445000</v>
      </c>
      <c r="J152" s="8" t="s">
        <v>211</v>
      </c>
      <c r="K152" s="8" t="s">
        <v>212</v>
      </c>
      <c r="L152" s="75">
        <v>975392</v>
      </c>
      <c r="M152" s="75">
        <v>60403</v>
      </c>
    </row>
    <row r="153" spans="1:13" ht="24" customHeight="1">
      <c r="A153" s="1"/>
      <c r="B153" s="78" t="s">
        <v>76</v>
      </c>
      <c r="C153" s="1"/>
      <c r="D153" s="24"/>
      <c r="E153" s="1"/>
      <c r="F153" s="24"/>
      <c r="G153" s="75">
        <f>L148</f>
        <v>34311492</v>
      </c>
      <c r="H153" s="75">
        <v>52255492</v>
      </c>
      <c r="J153" s="8" t="s">
        <v>213</v>
      </c>
      <c r="K153" s="8" t="s">
        <v>214</v>
      </c>
      <c r="L153" s="75">
        <v>72595161</v>
      </c>
      <c r="M153" s="75">
        <v>60780626</v>
      </c>
    </row>
    <row r="154" spans="1:13" ht="24" customHeight="1">
      <c r="A154" s="1"/>
      <c r="B154" s="78" t="s">
        <v>77</v>
      </c>
      <c r="C154" s="1"/>
      <c r="D154" s="24"/>
      <c r="E154" s="1"/>
      <c r="F154" s="24"/>
      <c r="G154" s="52">
        <f>L147</f>
        <v>24851063</v>
      </c>
      <c r="H154" s="52"/>
      <c r="J154" s="8" t="s">
        <v>215</v>
      </c>
      <c r="K154" s="8" t="s">
        <v>216</v>
      </c>
      <c r="L154" s="75">
        <v>21281645</v>
      </c>
      <c r="M154" s="75">
        <v>21188510</v>
      </c>
    </row>
    <row r="155" spans="1:13" ht="24" customHeight="1">
      <c r="A155" s="1"/>
      <c r="B155" s="78" t="s">
        <v>83</v>
      </c>
      <c r="C155" s="1"/>
      <c r="D155" s="24"/>
      <c r="E155" s="1"/>
      <c r="F155" s="24"/>
      <c r="G155" s="51">
        <f>L159</f>
        <v>6250004</v>
      </c>
      <c r="H155" s="51">
        <v>4958884</v>
      </c>
      <c r="J155" s="8" t="s">
        <v>217</v>
      </c>
      <c r="K155" s="8" t="s">
        <v>218</v>
      </c>
      <c r="L155" s="75">
        <v>5500000</v>
      </c>
      <c r="M155" s="75">
        <v>5500000</v>
      </c>
    </row>
    <row r="156" spans="1:13" ht="37.5">
      <c r="A156" s="1"/>
      <c r="B156" s="78" t="s">
        <v>84</v>
      </c>
      <c r="C156" s="1"/>
      <c r="D156" s="24"/>
      <c r="E156" s="1"/>
      <c r="F156" s="24"/>
      <c r="G156" s="51">
        <f>L157</f>
        <v>13200000</v>
      </c>
      <c r="H156" s="51">
        <v>13200000</v>
      </c>
      <c r="J156" s="8" t="s">
        <v>219</v>
      </c>
      <c r="K156" s="8" t="s">
        <v>220</v>
      </c>
      <c r="L156" s="75">
        <v>16500000</v>
      </c>
      <c r="M156" s="75">
        <v>16500000</v>
      </c>
    </row>
    <row r="157" spans="1:13" ht="24" customHeight="1">
      <c r="A157" s="1"/>
      <c r="B157" s="78" t="s">
        <v>85</v>
      </c>
      <c r="C157" s="1"/>
      <c r="D157" s="24"/>
      <c r="E157" s="1"/>
      <c r="F157" s="24"/>
      <c r="G157" s="51">
        <f>L152</f>
        <v>975392</v>
      </c>
      <c r="H157" s="51">
        <v>60403</v>
      </c>
      <c r="J157" s="8" t="s">
        <v>221</v>
      </c>
      <c r="K157" s="8" t="s">
        <v>222</v>
      </c>
      <c r="L157" s="75">
        <v>13200000</v>
      </c>
      <c r="M157" s="75">
        <v>13200000</v>
      </c>
    </row>
    <row r="158" spans="1:13" ht="63.75" customHeight="1">
      <c r="A158" s="1"/>
      <c r="B158" s="20" t="s">
        <v>75</v>
      </c>
      <c r="C158" s="1"/>
      <c r="D158" s="24"/>
      <c r="E158" s="1"/>
      <c r="F158" s="41"/>
      <c r="G158" s="51">
        <f>L160</f>
        <v>9639650</v>
      </c>
      <c r="H158" s="51">
        <v>595188</v>
      </c>
      <c r="J158" s="8" t="s">
        <v>223</v>
      </c>
      <c r="K158" s="8" t="s">
        <v>224</v>
      </c>
      <c r="L158" s="75">
        <v>68340172</v>
      </c>
      <c r="M158" s="75">
        <v>49902360</v>
      </c>
    </row>
    <row r="159" spans="1:13" ht="37.5">
      <c r="A159" s="1"/>
      <c r="B159" s="20" t="s">
        <v>86</v>
      </c>
      <c r="C159" s="1"/>
      <c r="D159" s="24"/>
      <c r="E159" s="1"/>
      <c r="F159" s="41"/>
      <c r="G159" s="75"/>
      <c r="H159" s="51"/>
      <c r="J159" s="8" t="s">
        <v>225</v>
      </c>
      <c r="K159" s="8" t="s">
        <v>226</v>
      </c>
      <c r="L159" s="75">
        <v>6250004</v>
      </c>
      <c r="M159" s="75">
        <v>4958884</v>
      </c>
    </row>
    <row r="160" spans="1:13" ht="27" customHeight="1">
      <c r="A160" s="1"/>
      <c r="B160" s="20" t="s">
        <v>87</v>
      </c>
      <c r="C160" s="1"/>
      <c r="D160" s="24"/>
      <c r="E160" s="1"/>
      <c r="F160" s="24"/>
      <c r="G160" s="51">
        <f>L158</f>
        <v>68340172</v>
      </c>
      <c r="H160" s="51">
        <v>49902360</v>
      </c>
      <c r="J160" s="8" t="s">
        <v>227</v>
      </c>
      <c r="K160" s="8" t="s">
        <v>228</v>
      </c>
      <c r="L160" s="75">
        <v>9639650</v>
      </c>
      <c r="M160" s="75">
        <v>595188</v>
      </c>
    </row>
    <row r="161" spans="1:14" ht="27" customHeight="1">
      <c r="A161" s="1"/>
      <c r="B161" s="20" t="s">
        <v>178</v>
      </c>
      <c r="C161" s="1"/>
      <c r="D161" s="24"/>
      <c r="E161" s="1"/>
      <c r="F161" s="24"/>
      <c r="G161" s="51">
        <f>L161</f>
        <v>2615655</v>
      </c>
      <c r="H161" s="51">
        <v>7492466</v>
      </c>
      <c r="J161" s="8" t="s">
        <v>229</v>
      </c>
      <c r="K161" s="8" t="s">
        <v>230</v>
      </c>
      <c r="L161" s="75">
        <v>2615655</v>
      </c>
      <c r="M161" s="75">
        <v>7492466</v>
      </c>
    </row>
    <row r="162" spans="1:14" ht="27" customHeight="1">
      <c r="A162" s="1"/>
      <c r="B162" s="20" t="s">
        <v>179</v>
      </c>
      <c r="C162" s="1"/>
      <c r="D162" s="24"/>
      <c r="E162" s="1"/>
      <c r="F162" s="24"/>
      <c r="G162" s="51">
        <f>L162</f>
        <v>980871</v>
      </c>
      <c r="H162" s="51">
        <v>2809676</v>
      </c>
      <c r="J162" s="8" t="s">
        <v>231</v>
      </c>
      <c r="K162" s="8" t="s">
        <v>232</v>
      </c>
      <c r="L162" s="75">
        <v>980871</v>
      </c>
      <c r="M162" s="75">
        <v>2809676</v>
      </c>
    </row>
    <row r="163" spans="1:14" ht="27" customHeight="1">
      <c r="A163" s="1"/>
      <c r="B163" s="24" t="s">
        <v>88</v>
      </c>
      <c r="C163" s="1"/>
      <c r="D163" s="24"/>
      <c r="E163" s="1"/>
      <c r="F163" s="24"/>
      <c r="G163" s="77">
        <f>SUM(G147:G162)</f>
        <v>1727286105</v>
      </c>
      <c r="H163" s="77">
        <v>3716688605</v>
      </c>
      <c r="J163" s="8" t="s">
        <v>233</v>
      </c>
      <c r="K163" s="8" t="s">
        <v>234</v>
      </c>
    </row>
    <row r="164" spans="1:14" ht="24" customHeight="1">
      <c r="A164" s="1">
        <v>5.4</v>
      </c>
      <c r="B164" s="100" t="s">
        <v>187</v>
      </c>
      <c r="C164" s="95"/>
      <c r="D164" s="95"/>
      <c r="E164" s="95"/>
      <c r="F164" s="95"/>
      <c r="G164" s="95"/>
      <c r="H164" s="95"/>
      <c r="J164" s="8" t="s">
        <v>235</v>
      </c>
      <c r="K164" s="8" t="s">
        <v>236</v>
      </c>
      <c r="L164" s="75">
        <v>1727286105</v>
      </c>
      <c r="M164" s="75">
        <v>3716688605</v>
      </c>
    </row>
    <row r="165" spans="1:14" ht="24" customHeight="1">
      <c r="A165" s="1"/>
      <c r="B165" s="2"/>
      <c r="C165" s="22"/>
      <c r="F165" s="46">
        <v>45107</v>
      </c>
      <c r="G165" s="47" t="s">
        <v>37</v>
      </c>
      <c r="H165" s="46">
        <v>45199</v>
      </c>
    </row>
    <row r="166" spans="1:14" ht="24" customHeight="1">
      <c r="A166" s="1"/>
      <c r="B166" s="2" t="s">
        <v>38</v>
      </c>
      <c r="C166" s="22"/>
      <c r="F166" s="2"/>
      <c r="G166" s="2"/>
      <c r="H166" s="2"/>
      <c r="N166" s="82"/>
    </row>
    <row r="167" spans="1:14" ht="24" customHeight="1">
      <c r="A167" s="1"/>
      <c r="B167" s="20" t="s">
        <v>39</v>
      </c>
      <c r="C167" s="22"/>
      <c r="D167" s="48"/>
      <c r="E167" s="39"/>
      <c r="F167" s="49">
        <v>5236376.6500000004</v>
      </c>
      <c r="G167" s="50">
        <f>G168/10000</f>
        <v>549717.48</v>
      </c>
      <c r="H167" s="49">
        <f>F167+G167</f>
        <v>5786094.1300000008</v>
      </c>
      <c r="J167" s="8" t="s">
        <v>237</v>
      </c>
      <c r="L167" s="75">
        <v>69909998385</v>
      </c>
      <c r="M167" s="75">
        <v>62112803126</v>
      </c>
      <c r="N167" s="75">
        <v>7797195259</v>
      </c>
    </row>
    <row r="168" spans="1:14" ht="24" customHeight="1">
      <c r="A168" s="1"/>
      <c r="B168" s="20" t="s">
        <v>40</v>
      </c>
      <c r="C168" s="22"/>
      <c r="F168" s="51">
        <v>52363766500</v>
      </c>
      <c r="G168" s="41">
        <f>H168-F168</f>
        <v>5497174800</v>
      </c>
      <c r="H168" s="52">
        <f>L169</f>
        <v>57860941300</v>
      </c>
      <c r="J168" s="8" t="s">
        <v>238</v>
      </c>
      <c r="K168" s="8" t="s">
        <v>239</v>
      </c>
      <c r="L168" s="75">
        <v>56357805800</v>
      </c>
      <c r="M168" s="75">
        <v>52077608200</v>
      </c>
      <c r="N168" s="75">
        <v>4280197600</v>
      </c>
    </row>
    <row r="169" spans="1:14" ht="24" customHeight="1">
      <c r="A169" s="1"/>
      <c r="B169" s="20" t="s">
        <v>41</v>
      </c>
      <c r="C169" s="22"/>
      <c r="F169" s="51">
        <v>318787309</v>
      </c>
      <c r="G169" s="41">
        <f>H169-F169</f>
        <v>1574793585</v>
      </c>
      <c r="H169" s="52">
        <f>L175</f>
        <v>1893580894</v>
      </c>
      <c r="J169" s="8" t="s">
        <v>38</v>
      </c>
      <c r="K169" s="8" t="s">
        <v>239</v>
      </c>
      <c r="L169" s="75">
        <v>57860941300</v>
      </c>
      <c r="M169" s="75">
        <v>52363766500</v>
      </c>
      <c r="N169" s="75">
        <v>5497174800</v>
      </c>
    </row>
    <row r="170" spans="1:14" ht="24.75" customHeight="1">
      <c r="A170" s="1"/>
      <c r="B170" s="86" t="s">
        <v>42</v>
      </c>
      <c r="C170" s="86"/>
      <c r="F170" s="53">
        <v>52682553809</v>
      </c>
      <c r="G170" s="53">
        <f>G168+G169</f>
        <v>7071968385</v>
      </c>
      <c r="H170" s="53">
        <f>H168+H169</f>
        <v>59754522194</v>
      </c>
      <c r="J170" s="8" t="s">
        <v>240</v>
      </c>
      <c r="L170" s="75">
        <v>50000000000</v>
      </c>
      <c r="M170" s="75">
        <v>50000000000</v>
      </c>
      <c r="N170" s="75" t="s">
        <v>241</v>
      </c>
    </row>
    <row r="171" spans="1:14" ht="24" customHeight="1">
      <c r="A171" s="1"/>
      <c r="B171" s="2" t="s">
        <v>43</v>
      </c>
      <c r="C171" s="22"/>
      <c r="F171" s="54"/>
      <c r="G171" s="55"/>
      <c r="H171" s="54"/>
      <c r="J171" s="8" t="s">
        <v>242</v>
      </c>
      <c r="L171" s="75">
        <v>7860941300</v>
      </c>
      <c r="M171" s="75">
        <v>2363766500</v>
      </c>
      <c r="N171" s="75">
        <v>5497174800</v>
      </c>
    </row>
    <row r="172" spans="1:14" ht="24" customHeight="1">
      <c r="A172" s="1"/>
      <c r="B172" s="20" t="s">
        <v>39</v>
      </c>
      <c r="C172" s="22"/>
      <c r="F172" s="49">
        <v>-28615.83</v>
      </c>
      <c r="G172" s="50">
        <f>G173/10000</f>
        <v>-121697.72</v>
      </c>
      <c r="H172" s="49">
        <f>H173/10000</f>
        <v>-150313.54999999999</v>
      </c>
      <c r="J172" s="8" t="s">
        <v>43</v>
      </c>
      <c r="K172" s="8" t="s">
        <v>239</v>
      </c>
      <c r="L172" s="75">
        <v>-1503135500</v>
      </c>
      <c r="M172" s="75">
        <v>-286158300</v>
      </c>
      <c r="N172" s="75">
        <v>-1216977200</v>
      </c>
    </row>
    <row r="173" spans="1:14" ht="24" customHeight="1">
      <c r="A173" s="1"/>
      <c r="B173" s="20" t="s">
        <v>40</v>
      </c>
      <c r="C173" s="22"/>
      <c r="F173" s="51">
        <v>-286158300</v>
      </c>
      <c r="G173" s="41">
        <f>H173-F173</f>
        <v>-1216977200</v>
      </c>
      <c r="H173" s="52">
        <f>L172</f>
        <v>-1503135500</v>
      </c>
      <c r="J173" s="8" t="s">
        <v>43</v>
      </c>
      <c r="L173" s="75">
        <v>1503135500</v>
      </c>
      <c r="M173" s="75">
        <v>286158300</v>
      </c>
      <c r="N173" s="75">
        <v>1216977200</v>
      </c>
    </row>
    <row r="174" spans="1:14" ht="24" customHeight="1">
      <c r="A174" s="1"/>
      <c r="B174" s="20" t="s">
        <v>41</v>
      </c>
      <c r="C174" s="22"/>
      <c r="F174" s="51">
        <v>-33646737</v>
      </c>
      <c r="G174" s="41">
        <f>H174-F174</f>
        <v>-356824699</v>
      </c>
      <c r="H174" s="52">
        <f>L182</f>
        <v>-390471436</v>
      </c>
      <c r="J174" s="8" t="s">
        <v>243</v>
      </c>
      <c r="K174" s="8" t="s">
        <v>239</v>
      </c>
      <c r="L174" s="75">
        <v>1503109458</v>
      </c>
      <c r="M174" s="75">
        <v>285140572</v>
      </c>
      <c r="N174" s="75">
        <v>1217968886</v>
      </c>
    </row>
    <row r="175" spans="1:14" ht="22.5" customHeight="1">
      <c r="A175" s="1"/>
      <c r="B175" s="20" t="s">
        <v>44</v>
      </c>
      <c r="C175" s="22"/>
      <c r="F175" s="53">
        <v>-319805037</v>
      </c>
      <c r="G175" s="53">
        <f>G173+G174</f>
        <v>-1573801899</v>
      </c>
      <c r="H175" s="53">
        <f>H173+H174</f>
        <v>-1893606936</v>
      </c>
      <c r="J175" s="8" t="s">
        <v>244</v>
      </c>
      <c r="L175" s="75">
        <v>1893580894</v>
      </c>
      <c r="M175" s="75">
        <v>318787309</v>
      </c>
      <c r="N175" s="75">
        <v>1574793585</v>
      </c>
    </row>
    <row r="176" spans="1:14" ht="24" customHeight="1">
      <c r="A176" s="1"/>
      <c r="B176" s="32" t="s">
        <v>45</v>
      </c>
      <c r="C176" s="22"/>
      <c r="F176" s="56">
        <v>9750054354</v>
      </c>
      <c r="G176" s="57">
        <f>H176-F176</f>
        <v>2299028773</v>
      </c>
      <c r="H176" s="53">
        <f>L189</f>
        <v>12049083127</v>
      </c>
      <c r="J176" s="8" t="s">
        <v>245</v>
      </c>
      <c r="L176" s="75">
        <v>1893793825</v>
      </c>
      <c r="M176" s="75">
        <v>319000240</v>
      </c>
      <c r="N176" s="75">
        <v>1574793585</v>
      </c>
    </row>
    <row r="177" spans="1:14" ht="43.5" customHeight="1">
      <c r="A177" s="1"/>
      <c r="B177" s="32" t="s">
        <v>46</v>
      </c>
      <c r="C177" s="22"/>
      <c r="F177" s="58">
        <v>5207760.82</v>
      </c>
      <c r="G177" s="58">
        <f>H177-F177</f>
        <v>428019.75999999978</v>
      </c>
      <c r="H177" s="58">
        <f>L200</f>
        <v>5635780.5800000001</v>
      </c>
      <c r="J177" s="8" t="s">
        <v>246</v>
      </c>
      <c r="L177" s="75">
        <v>1893793825</v>
      </c>
      <c r="M177" s="75">
        <v>319000240</v>
      </c>
      <c r="N177" s="75">
        <v>1574793585</v>
      </c>
    </row>
    <row r="178" spans="1:14" ht="24" customHeight="1">
      <c r="A178" s="1"/>
      <c r="B178" s="32" t="s">
        <v>47</v>
      </c>
      <c r="C178" s="22"/>
      <c r="F178" s="54">
        <v>62112803126</v>
      </c>
      <c r="G178" s="59"/>
      <c r="H178" s="54">
        <v>69909998385</v>
      </c>
      <c r="J178" s="8" t="s">
        <v>247</v>
      </c>
      <c r="L178" s="75" t="s">
        <v>241</v>
      </c>
      <c r="M178" s="75" t="s">
        <v>241</v>
      </c>
      <c r="N178" s="75" t="s">
        <v>241</v>
      </c>
    </row>
    <row r="179" spans="1:14" ht="24" customHeight="1">
      <c r="A179" s="1"/>
      <c r="B179" s="32" t="s">
        <v>48</v>
      </c>
      <c r="C179" s="22"/>
      <c r="F179" s="60">
        <v>11926.96</v>
      </c>
      <c r="G179" s="61"/>
      <c r="H179" s="60">
        <v>12404.67</v>
      </c>
      <c r="J179" s="8" t="s">
        <v>248</v>
      </c>
      <c r="L179" s="75">
        <v>212931</v>
      </c>
      <c r="M179" s="75">
        <v>212931</v>
      </c>
      <c r="N179" s="75" t="s">
        <v>241</v>
      </c>
    </row>
    <row r="180" spans="1:14">
      <c r="A180" s="1"/>
      <c r="B180" s="9"/>
      <c r="C180" s="62"/>
      <c r="D180" s="62"/>
      <c r="E180" s="62"/>
      <c r="F180" s="62"/>
      <c r="G180" s="9"/>
      <c r="H180" s="9"/>
      <c r="J180" s="8" t="s">
        <v>249</v>
      </c>
      <c r="L180" s="75">
        <v>212931</v>
      </c>
      <c r="M180" s="75">
        <v>212931</v>
      </c>
      <c r="N180" s="75" t="s">
        <v>241</v>
      </c>
    </row>
    <row r="181" spans="1:14">
      <c r="A181" s="1">
        <v>5.5</v>
      </c>
      <c r="B181" s="63" t="s">
        <v>49</v>
      </c>
      <c r="C181" s="62"/>
      <c r="D181" s="62"/>
      <c r="E181" s="62"/>
      <c r="F181" s="62"/>
      <c r="G181" s="9"/>
      <c r="H181" s="9"/>
      <c r="J181" s="8" t="s">
        <v>250</v>
      </c>
      <c r="L181" s="75" t="s">
        <v>241</v>
      </c>
      <c r="M181" s="75" t="s">
        <v>241</v>
      </c>
      <c r="N181" s="75" t="s">
        <v>241</v>
      </c>
    </row>
    <row r="182" spans="1:14" ht="24" customHeight="1">
      <c r="A182" s="1"/>
      <c r="B182" s="20"/>
      <c r="C182" s="22"/>
      <c r="F182" s="33">
        <v>45107</v>
      </c>
      <c r="G182" s="35" t="s">
        <v>50</v>
      </c>
      <c r="H182" s="33">
        <v>45199</v>
      </c>
      <c r="J182" s="8" t="s">
        <v>251</v>
      </c>
      <c r="L182" s="75">
        <v>-390471436</v>
      </c>
      <c r="M182" s="75">
        <v>-33646737</v>
      </c>
      <c r="N182" s="75">
        <v>-356824699</v>
      </c>
    </row>
    <row r="183" spans="1:14" ht="24" customHeight="1">
      <c r="A183" s="1"/>
      <c r="B183" s="20"/>
      <c r="C183" s="22"/>
      <c r="F183" s="64" t="s">
        <v>28</v>
      </c>
      <c r="G183" s="64" t="s">
        <v>28</v>
      </c>
      <c r="H183" s="64" t="s">
        <v>28</v>
      </c>
      <c r="J183" s="8" t="s">
        <v>252</v>
      </c>
      <c r="L183" s="75">
        <v>-390472663</v>
      </c>
      <c r="M183" s="75">
        <v>-33647964</v>
      </c>
      <c r="N183" s="75">
        <v>-356824699</v>
      </c>
    </row>
    <row r="184" spans="1:14" ht="24" customHeight="1">
      <c r="A184" s="1"/>
      <c r="B184" s="20" t="s">
        <v>51</v>
      </c>
      <c r="C184" s="22"/>
      <c r="F184" s="38">
        <v>6789936054</v>
      </c>
      <c r="G184" s="38">
        <v>4171836693</v>
      </c>
      <c r="H184" s="38">
        <f>G184+F184</f>
        <v>10961772747</v>
      </c>
      <c r="J184" s="8" t="s">
        <v>253</v>
      </c>
      <c r="L184" s="75" t="s">
        <v>241</v>
      </c>
      <c r="M184" s="75" t="s">
        <v>241</v>
      </c>
      <c r="N184" s="75" t="s">
        <v>241</v>
      </c>
    </row>
    <row r="185" spans="1:14" ht="24" customHeight="1">
      <c r="A185" s="1"/>
      <c r="B185" s="20" t="s">
        <v>52</v>
      </c>
      <c r="C185" s="22"/>
      <c r="F185" s="65">
        <v>2960118300</v>
      </c>
      <c r="G185" s="65">
        <v>-1872807920</v>
      </c>
      <c r="H185" s="65">
        <f>G185+F185</f>
        <v>1087310380</v>
      </c>
      <c r="J185" s="8" t="s">
        <v>254</v>
      </c>
      <c r="L185" s="75">
        <v>390472663</v>
      </c>
      <c r="M185" s="75">
        <v>33647964</v>
      </c>
      <c r="N185" s="75">
        <v>356824699</v>
      </c>
    </row>
    <row r="186" spans="1:14">
      <c r="A186" s="1"/>
      <c r="B186" s="32" t="s">
        <v>53</v>
      </c>
      <c r="C186" s="32"/>
      <c r="F186" s="66">
        <v>9750054354</v>
      </c>
      <c r="G186" s="66">
        <f>G184+G185</f>
        <v>2299028773</v>
      </c>
      <c r="H186" s="66">
        <f>G186+F186</f>
        <v>12049083127</v>
      </c>
      <c r="J186" s="8" t="s">
        <v>255</v>
      </c>
      <c r="L186" s="75">
        <v>-1227</v>
      </c>
      <c r="M186" s="75">
        <v>-1227</v>
      </c>
      <c r="N186" s="75" t="s">
        <v>241</v>
      </c>
    </row>
    <row r="187" spans="1:14">
      <c r="A187" s="1"/>
      <c r="B187" s="19"/>
      <c r="C187" s="19"/>
      <c r="D187" s="19"/>
      <c r="E187" s="22"/>
      <c r="F187" s="35"/>
      <c r="G187" s="20"/>
      <c r="H187" s="35"/>
      <c r="J187" s="8" t="s">
        <v>256</v>
      </c>
      <c r="L187" s="75" t="s">
        <v>241</v>
      </c>
      <c r="M187" s="75" t="s">
        <v>241</v>
      </c>
      <c r="N187" s="75" t="s">
        <v>241</v>
      </c>
    </row>
    <row r="188" spans="1:14" ht="21.75" customHeight="1">
      <c r="A188" s="1">
        <v>5.6</v>
      </c>
      <c r="B188" s="63" t="s">
        <v>54</v>
      </c>
      <c r="C188" s="63"/>
      <c r="D188" s="74"/>
      <c r="E188" s="74"/>
      <c r="F188" s="74"/>
      <c r="G188" s="74"/>
      <c r="H188" s="63"/>
      <c r="J188" s="8" t="s">
        <v>257</v>
      </c>
      <c r="L188" s="75">
        <v>1227</v>
      </c>
      <c r="M188" s="75">
        <v>1227</v>
      </c>
      <c r="N188" s="8" t="s">
        <v>241</v>
      </c>
    </row>
    <row r="189" spans="1:14" ht="21.75" customHeight="1">
      <c r="A189" s="1"/>
      <c r="B189" s="7" t="s">
        <v>55</v>
      </c>
      <c r="C189" s="7"/>
      <c r="D189" s="73"/>
      <c r="E189" s="73"/>
      <c r="F189" s="73"/>
      <c r="G189" s="73"/>
      <c r="H189" s="7"/>
      <c r="J189" s="8" t="s">
        <v>49</v>
      </c>
      <c r="K189" s="8" t="s">
        <v>239</v>
      </c>
      <c r="L189" s="75">
        <v>12049083127</v>
      </c>
      <c r="M189" s="75">
        <v>9750054354</v>
      </c>
      <c r="N189" s="82">
        <v>2299028773</v>
      </c>
    </row>
    <row r="190" spans="1:14">
      <c r="A190" s="1"/>
      <c r="B190" s="9"/>
      <c r="C190" s="9"/>
      <c r="D190" s="9"/>
      <c r="E190" s="9"/>
      <c r="F190" s="9"/>
      <c r="G190" s="9"/>
      <c r="H190" s="9"/>
      <c r="J190" s="8" t="s">
        <v>258</v>
      </c>
      <c r="L190" s="75">
        <v>12049083127</v>
      </c>
      <c r="M190" s="75">
        <v>9750054354</v>
      </c>
      <c r="N190" s="82">
        <v>2299028773</v>
      </c>
    </row>
    <row r="191" spans="1:14" ht="22.5" customHeight="1">
      <c r="A191" s="67" t="s">
        <v>188</v>
      </c>
      <c r="B191" s="24" t="s">
        <v>56</v>
      </c>
      <c r="C191" s="24"/>
      <c r="D191" s="9"/>
      <c r="E191" s="9"/>
      <c r="F191" s="9"/>
      <c r="G191" s="9"/>
      <c r="H191" s="9"/>
      <c r="J191" s="8" t="s">
        <v>259</v>
      </c>
      <c r="L191" s="75" t="s">
        <v>241</v>
      </c>
      <c r="M191" s="75" t="s">
        <v>241</v>
      </c>
      <c r="N191" s="8" t="s">
        <v>241</v>
      </c>
    </row>
    <row r="192" spans="1:14" ht="22.5" customHeight="1">
      <c r="A192" s="1"/>
      <c r="B192" s="22" t="s">
        <v>57</v>
      </c>
      <c r="C192" s="22"/>
      <c r="D192" s="22"/>
      <c r="E192" s="22"/>
      <c r="F192" s="22"/>
      <c r="G192" s="23"/>
      <c r="H192" s="17"/>
      <c r="J192" s="8" t="s">
        <v>260</v>
      </c>
      <c r="L192" s="75">
        <v>12404.67</v>
      </c>
      <c r="M192" s="75">
        <v>11926.96</v>
      </c>
      <c r="N192" s="8">
        <v>477.71</v>
      </c>
    </row>
    <row r="193" spans="1:14">
      <c r="A193" s="1"/>
      <c r="B193" s="7"/>
      <c r="C193" s="7"/>
      <c r="D193" s="73"/>
      <c r="E193" s="73"/>
      <c r="F193" s="9"/>
      <c r="G193" s="68"/>
      <c r="H193" s="17"/>
      <c r="J193" s="8" t="s">
        <v>261</v>
      </c>
      <c r="L193" s="75" t="s">
        <v>241</v>
      </c>
      <c r="M193" s="75" t="s">
        <v>241</v>
      </c>
      <c r="N193" s="8" t="s">
        <v>241</v>
      </c>
    </row>
    <row r="194" spans="1:14">
      <c r="B194" s="69" t="s">
        <v>58</v>
      </c>
      <c r="E194" s="69" t="s">
        <v>59</v>
      </c>
      <c r="G194" s="69" t="s">
        <v>59</v>
      </c>
      <c r="J194" s="8" t="s">
        <v>262</v>
      </c>
      <c r="K194" s="8" t="s">
        <v>263</v>
      </c>
      <c r="L194" s="75" t="s">
        <v>241</v>
      </c>
      <c r="M194" s="75" t="s">
        <v>241</v>
      </c>
      <c r="N194" s="8" t="s">
        <v>241</v>
      </c>
    </row>
    <row r="195" spans="1:14">
      <c r="J195" s="8" t="s">
        <v>264</v>
      </c>
      <c r="K195" s="8" t="s">
        <v>263</v>
      </c>
      <c r="L195" s="75" t="s">
        <v>241</v>
      </c>
      <c r="M195" s="75" t="s">
        <v>241</v>
      </c>
      <c r="N195" s="8" t="s">
        <v>241</v>
      </c>
    </row>
    <row r="196" spans="1:14">
      <c r="J196" s="8" t="s">
        <v>265</v>
      </c>
      <c r="L196" s="75" t="s">
        <v>241</v>
      </c>
      <c r="M196" s="75" t="s">
        <v>241</v>
      </c>
      <c r="N196" s="8" t="s">
        <v>241</v>
      </c>
    </row>
    <row r="197" spans="1:14">
      <c r="J197" s="8" t="s">
        <v>266</v>
      </c>
      <c r="K197" s="8" t="s">
        <v>267</v>
      </c>
      <c r="L197" s="75" t="s">
        <v>241</v>
      </c>
      <c r="M197" s="75" t="s">
        <v>241</v>
      </c>
      <c r="N197" s="8" t="s">
        <v>241</v>
      </c>
    </row>
    <row r="198" spans="1:14">
      <c r="J198" s="8" t="s">
        <v>268</v>
      </c>
      <c r="K198" s="8" t="s">
        <v>269</v>
      </c>
      <c r="L198" s="75" t="s">
        <v>241</v>
      </c>
      <c r="M198" s="75" t="s">
        <v>241</v>
      </c>
      <c r="N198" s="8" t="s">
        <v>241</v>
      </c>
    </row>
    <row r="199" spans="1:14">
      <c r="J199" s="8" t="s">
        <v>270</v>
      </c>
      <c r="K199" s="8" t="s">
        <v>271</v>
      </c>
      <c r="L199" s="75" t="s">
        <v>241</v>
      </c>
      <c r="M199" s="75" t="s">
        <v>241</v>
      </c>
      <c r="N199" s="8" t="s">
        <v>241</v>
      </c>
    </row>
    <row r="200" spans="1:14">
      <c r="J200" s="8" t="s">
        <v>272</v>
      </c>
      <c r="K200" s="8" t="s">
        <v>273</v>
      </c>
      <c r="L200" s="75">
        <v>5635780.5800000001</v>
      </c>
      <c r="M200" s="75">
        <v>5207760.82</v>
      </c>
      <c r="N200" s="82">
        <v>428019.76</v>
      </c>
    </row>
    <row r="203" spans="1:14">
      <c r="B203" s="70" t="s">
        <v>95</v>
      </c>
      <c r="E203" s="70" t="s">
        <v>93</v>
      </c>
      <c r="G203" s="70" t="s">
        <v>94</v>
      </c>
    </row>
    <row r="204" spans="1:14">
      <c r="B204" s="13" t="s">
        <v>60</v>
      </c>
      <c r="E204" s="13" t="s">
        <v>61</v>
      </c>
      <c r="G204" s="13" t="s">
        <v>72</v>
      </c>
    </row>
  </sheetData>
  <mergeCells count="105">
    <mergeCell ref="H127:H128"/>
    <mergeCell ref="B18:H18"/>
    <mergeCell ref="B21:H21"/>
    <mergeCell ref="B23:H23"/>
    <mergeCell ref="B22:H22"/>
    <mergeCell ref="C8:G8"/>
    <mergeCell ref="B15:H15"/>
    <mergeCell ref="B16:H16"/>
    <mergeCell ref="B17:H17"/>
    <mergeCell ref="B19:H19"/>
    <mergeCell ref="B20:H20"/>
    <mergeCell ref="B51:H51"/>
    <mergeCell ref="B26:H26"/>
    <mergeCell ref="B31:H31"/>
    <mergeCell ref="B60:H60"/>
    <mergeCell ref="B58:H58"/>
    <mergeCell ref="B59:H59"/>
    <mergeCell ref="B61:D61"/>
    <mergeCell ref="B62:D62"/>
    <mergeCell ref="B63:D63"/>
    <mergeCell ref="E61:F61"/>
    <mergeCell ref="E62:F62"/>
    <mergeCell ref="E63:F63"/>
    <mergeCell ref="B43:H43"/>
    <mergeCell ref="A1:H1"/>
    <mergeCell ref="D2:H2"/>
    <mergeCell ref="A4:H4"/>
    <mergeCell ref="A5:H5"/>
    <mergeCell ref="C7:G7"/>
    <mergeCell ref="C9:G9"/>
    <mergeCell ref="C10:F10"/>
    <mergeCell ref="B13:H13"/>
    <mergeCell ref="B14:H14"/>
    <mergeCell ref="B170:C170"/>
    <mergeCell ref="B78:H78"/>
    <mergeCell ref="B80:H80"/>
    <mergeCell ref="B81:H81"/>
    <mergeCell ref="B86:H86"/>
    <mergeCell ref="B88:H88"/>
    <mergeCell ref="B90:H90"/>
    <mergeCell ref="B91:H91"/>
    <mergeCell ref="B164:H164"/>
    <mergeCell ref="B133:B134"/>
    <mergeCell ref="D133:D134"/>
    <mergeCell ref="F133:G133"/>
    <mergeCell ref="H133:H134"/>
    <mergeCell ref="B109:H109"/>
    <mergeCell ref="B111:H111"/>
    <mergeCell ref="B113:H113"/>
    <mergeCell ref="B96:H96"/>
    <mergeCell ref="B97:H97"/>
    <mergeCell ref="B98:H98"/>
    <mergeCell ref="B99:H99"/>
    <mergeCell ref="B124:H124"/>
    <mergeCell ref="B139:B140"/>
    <mergeCell ref="D139:D140"/>
    <mergeCell ref="F139:G139"/>
    <mergeCell ref="H139:H140"/>
    <mergeCell ref="B115:H115"/>
    <mergeCell ref="B118:F118"/>
    <mergeCell ref="B121:D121"/>
    <mergeCell ref="B71:H71"/>
    <mergeCell ref="B94:H94"/>
    <mergeCell ref="B95:H95"/>
    <mergeCell ref="B74:H74"/>
    <mergeCell ref="B76:H76"/>
    <mergeCell ref="B72:H72"/>
    <mergeCell ref="B82:H82"/>
    <mergeCell ref="B83:H83"/>
    <mergeCell ref="B85:H85"/>
    <mergeCell ref="B89:H89"/>
    <mergeCell ref="B93:H93"/>
    <mergeCell ref="B87:C87"/>
    <mergeCell ref="B100:H100"/>
    <mergeCell ref="B102:H102"/>
    <mergeCell ref="B103:H103"/>
    <mergeCell ref="B105:H105"/>
    <mergeCell ref="B107:H107"/>
    <mergeCell ref="B127:B128"/>
    <mergeCell ref="D127:D128"/>
    <mergeCell ref="F127:G127"/>
    <mergeCell ref="B44:H44"/>
    <mergeCell ref="B46:H46"/>
    <mergeCell ref="B47:H47"/>
    <mergeCell ref="B48:H48"/>
    <mergeCell ref="B49:H49"/>
    <mergeCell ref="B50:H50"/>
    <mergeCell ref="B33:H33"/>
    <mergeCell ref="B35:H35"/>
    <mergeCell ref="B38:H38"/>
    <mergeCell ref="B39:F39"/>
    <mergeCell ref="B41:H41"/>
    <mergeCell ref="B69:H69"/>
    <mergeCell ref="B67:H67"/>
    <mergeCell ref="B68:F68"/>
    <mergeCell ref="B66:F66"/>
    <mergeCell ref="B52:H52"/>
    <mergeCell ref="B53:H53"/>
    <mergeCell ref="B54:H54"/>
    <mergeCell ref="B55:H55"/>
    <mergeCell ref="B56:H56"/>
    <mergeCell ref="B64:D64"/>
    <mergeCell ref="B65:D65"/>
    <mergeCell ref="E64:F64"/>
    <mergeCell ref="E65:F65"/>
  </mergeCells>
  <conditionalFormatting sqref="D193 F193:G193 B196">
    <cfRule type="cellIs" dxfId="2" priority="5" stopIfTrue="1" operator="notEqual">
      <formula>0</formula>
    </cfRule>
    <cfRule type="cellIs" dxfId="1" priority="6" stopIfTrue="1" operator="greaterThan">
      <formula>0</formula>
    </cfRule>
    <cfRule type="cellIs" dxfId="0" priority="7" stopIfTrue="1" operator="greaterThan">
      <formula>0</formula>
    </cfRule>
  </conditionalFormatting>
  <printOptions horizontalCentered="1"/>
  <pageMargins left="0.31" right="0.28000000000000003" top="0.44" bottom="0.4" header="0.3" footer="0.3"/>
  <pageSetup paperSize="9" scale="50" fitToHeight="6" orientation="portrait" r:id="rId1"/>
  <headerFooter>
    <oddHeader>&amp;L&amp;"Arial"&amp;9&amp;K317100PUBLIC&amp;1#</oddHeader>
  </headerFooter>
  <rowBreaks count="1" manualBreakCount="1">
    <brk id="11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6"/>
  <sheetViews>
    <sheetView topLeftCell="A40" workbookViewId="0">
      <selection activeCell="A66" sqref="A66"/>
    </sheetView>
  </sheetViews>
  <sheetFormatPr defaultRowHeight="12.75"/>
  <cols>
    <col min="1" max="1" width="13.28515625" customWidth="1"/>
  </cols>
  <sheetData>
    <row r="2" spans="1:1">
      <c r="A2">
        <v>318</v>
      </c>
    </row>
    <row r="3" spans="1:1">
      <c r="A3">
        <v>257</v>
      </c>
    </row>
    <row r="4" spans="1:1">
      <c r="A4">
        <v>193</v>
      </c>
    </row>
    <row r="5" spans="1:1">
      <c r="A5">
        <v>189</v>
      </c>
    </row>
    <row r="6" spans="1:1">
      <c r="A6">
        <v>189</v>
      </c>
    </row>
    <row r="7" spans="1:1">
      <c r="A7">
        <v>188</v>
      </c>
    </row>
    <row r="8" spans="1:1">
      <c r="A8">
        <v>164</v>
      </c>
    </row>
    <row r="9" spans="1:1">
      <c r="A9">
        <v>157</v>
      </c>
    </row>
    <row r="10" spans="1:1">
      <c r="A10">
        <v>129</v>
      </c>
    </row>
    <row r="11" spans="1:1">
      <c r="A11">
        <v>126</v>
      </c>
    </row>
    <row r="12" spans="1:1">
      <c r="A12">
        <v>113</v>
      </c>
    </row>
    <row r="13" spans="1:1">
      <c r="A13">
        <v>112</v>
      </c>
    </row>
    <row r="14" spans="1:1">
      <c r="A14">
        <v>98</v>
      </c>
    </row>
    <row r="15" spans="1:1">
      <c r="A15">
        <v>85</v>
      </c>
    </row>
    <row r="16" spans="1:1">
      <c r="A16">
        <v>74</v>
      </c>
    </row>
    <row r="17" spans="1:1">
      <c r="A17">
        <v>58</v>
      </c>
    </row>
    <row r="18" spans="1:1">
      <c r="A18">
        <v>57</v>
      </c>
    </row>
    <row r="19" spans="1:1">
      <c r="A19">
        <v>55</v>
      </c>
    </row>
    <row r="20" spans="1:1">
      <c r="A20">
        <v>53</v>
      </c>
    </row>
    <row r="21" spans="1:1">
      <c r="A21">
        <v>52</v>
      </c>
    </row>
    <row r="22" spans="1:1">
      <c r="A22">
        <v>51</v>
      </c>
    </row>
    <row r="23" spans="1:1">
      <c r="A23">
        <v>47</v>
      </c>
    </row>
    <row r="24" spans="1:1">
      <c r="A24">
        <v>42</v>
      </c>
    </row>
    <row r="25" spans="1:1">
      <c r="A25">
        <v>36</v>
      </c>
    </row>
    <row r="26" spans="1:1">
      <c r="A26">
        <v>35</v>
      </c>
    </row>
    <row r="27" spans="1:1">
      <c r="A27">
        <v>32</v>
      </c>
    </row>
    <row r="28" spans="1:1">
      <c r="A28">
        <v>31</v>
      </c>
    </row>
    <row r="29" spans="1:1">
      <c r="A29">
        <v>27</v>
      </c>
    </row>
    <row r="30" spans="1:1">
      <c r="A30">
        <v>27</v>
      </c>
    </row>
    <row r="31" spans="1:1">
      <c r="A31">
        <v>16</v>
      </c>
    </row>
    <row r="32" spans="1:1">
      <c r="A32">
        <v>16</v>
      </c>
    </row>
    <row r="33" spans="1:1">
      <c r="A33">
        <v>15</v>
      </c>
    </row>
    <row r="34" spans="1:1">
      <c r="A34">
        <v>7</v>
      </c>
    </row>
    <row r="35" spans="1:1">
      <c r="A35">
        <v>-9</v>
      </c>
    </row>
    <row r="36" spans="1:1">
      <c r="A36">
        <v>-13</v>
      </c>
    </row>
    <row r="37" spans="1:1">
      <c r="A37">
        <v>-13</v>
      </c>
    </row>
    <row r="38" spans="1:1">
      <c r="A38">
        <v>-16</v>
      </c>
    </row>
    <row r="39" spans="1:1">
      <c r="A39">
        <v>-16</v>
      </c>
    </row>
    <row r="40" spans="1:1">
      <c r="A40">
        <v>-18</v>
      </c>
    </row>
    <row r="41" spans="1:1">
      <c r="A41">
        <v>-21</v>
      </c>
    </row>
    <row r="42" spans="1:1">
      <c r="A42">
        <v>-26</v>
      </c>
    </row>
    <row r="43" spans="1:1">
      <c r="A43">
        <v>-27</v>
      </c>
    </row>
    <row r="44" spans="1:1">
      <c r="A44">
        <v>-33</v>
      </c>
    </row>
    <row r="45" spans="1:1">
      <c r="A45">
        <v>-38</v>
      </c>
    </row>
    <row r="46" spans="1:1">
      <c r="A46">
        <v>-39</v>
      </c>
    </row>
    <row r="47" spans="1:1">
      <c r="A47">
        <v>-45</v>
      </c>
    </row>
    <row r="48" spans="1:1">
      <c r="A48">
        <v>-46</v>
      </c>
    </row>
    <row r="49" spans="1:1">
      <c r="A49">
        <v>-47</v>
      </c>
    </row>
    <row r="50" spans="1:1">
      <c r="A50">
        <v>-48</v>
      </c>
    </row>
    <row r="51" spans="1:1">
      <c r="A51">
        <v>-52</v>
      </c>
    </row>
    <row r="52" spans="1:1">
      <c r="A52">
        <v>-60</v>
      </c>
    </row>
    <row r="53" spans="1:1">
      <c r="A53">
        <v>-60</v>
      </c>
    </row>
    <row r="54" spans="1:1">
      <c r="A54">
        <v>-71</v>
      </c>
    </row>
    <row r="55" spans="1:1">
      <c r="A55">
        <v>-77</v>
      </c>
    </row>
    <row r="56" spans="1:1">
      <c r="A56">
        <v>-80</v>
      </c>
    </row>
    <row r="57" spans="1:1">
      <c r="A57">
        <v>-94</v>
      </c>
    </row>
    <row r="58" spans="1:1">
      <c r="A58">
        <v>-97</v>
      </c>
    </row>
    <row r="59" spans="1:1">
      <c r="A59">
        <v>-103</v>
      </c>
    </row>
    <row r="60" spans="1:1">
      <c r="A60">
        <v>-111</v>
      </c>
    </row>
    <row r="61" spans="1:1">
      <c r="A61">
        <v>-124</v>
      </c>
    </row>
    <row r="62" spans="1:1">
      <c r="A62">
        <v>-144</v>
      </c>
    </row>
    <row r="63" spans="1:1">
      <c r="A63">
        <v>-162</v>
      </c>
    </row>
    <row r="64" spans="1:1">
      <c r="A64">
        <v>-230</v>
      </c>
    </row>
    <row r="65" spans="1:1">
      <c r="A65">
        <v>-309</v>
      </c>
    </row>
    <row r="66" spans="1:1">
      <c r="A66">
        <v>-416</v>
      </c>
    </row>
  </sheetData>
  <autoFilter ref="A1:A66">
    <sortState ref="A2:A66">
      <sortCondition descending="1" ref="A1:A66"/>
    </sortState>
  </autoFilter>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0xrQUW+GDhEbIZa5e+zsK3you4Y=</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XSwUka/onb9HCokFAttTd/4i/e4=</DigestValue>
    </Reference>
  </SignedInfo>
  <SignatureValue>LJq3ftUVh2ssp7i/0uxXCOkUBA8CW1toYRxBv0aJcf2z3vj6gkAPtD+CfSIPrWcrTrwvSfjXsRYf
/6tC4egkJMlcNHyZQSOXuwqyHdVBilvQ1w+f2EQmRmD6oN3WIOFA6TfwktfzyGL8MBpLT1+VzHd6
AYsrGqNtrDsRKkE762M=</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sk8OCkPlLCw1128JPWyGMcG/DYM=</DigestValue>
      </Reference>
      <Reference URI="/xl/printerSettings/printerSettings1.bin?ContentType=application/vnd.openxmlformats-officedocument.spreadsheetml.printerSettings">
        <DigestMethod Algorithm="http://www.w3.org/2000/09/xmldsig#sha1"/>
        <DigestValue>ayVJdsfU88YTnAHBmPvR6QFr0yA=</DigestValue>
      </Reference>
      <Reference URI="/xl/sharedStrings.xml?ContentType=application/vnd.openxmlformats-officedocument.spreadsheetml.sharedStrings+xml">
        <DigestMethod Algorithm="http://www.w3.org/2000/09/xmldsig#sha1"/>
        <DigestValue>AOTsV8O2i2rP8nSIgzSBkI3YnFI=</DigestValue>
      </Reference>
      <Reference URI="/xl/styles.xml?ContentType=application/vnd.openxmlformats-officedocument.spreadsheetml.styles+xml">
        <DigestMethod Algorithm="http://www.w3.org/2000/09/xmldsig#sha1"/>
        <DigestValue>zShpV7+qAoRmzbCL5fTrVXVzXaQ=</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jG627Qi7m6QO4vP/zJGPuxNcNgc=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cfVX5a7GOydadWapsFgThlN29K8=</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2023-10-18T02:55:12Z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2023-10-18T02:55:12Z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/x9Un6sJIGa4ml881iSpxfgiUMs=</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TzNGmEPDyppBVIY846TIsXcl4Nc=</DigestValue>
    </Reference>
  </SignedInfo>
  <SignatureValue>SLlqDte/1g6tUf4g1cN6bU/mcgYxNuTfagSoFCFdJ7DhIJqp67e2DlS1/cnvQT11GoSu0DHOaLlB
aAl9jeIIZYsQIH+/PqvNrYUPlSiorIopqAs5TLn0lixoEnJBbJf6YjkC59bFI0cLzmbTRM0aDqYn
V/egYBHTk+Dr9O2mG4c=</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sk8OCkPlLCw1128JPWyGMcG/DYM=</DigestValue>
      </Reference>
      <Reference URI="/xl/printerSettings/printerSettings1.bin?ContentType=application/vnd.openxmlformats-officedocument.spreadsheetml.printerSettings">
        <DigestMethod Algorithm="http://www.w3.org/2000/09/xmldsig#sha1"/>
        <DigestValue>ayVJdsfU88YTnAHBmPvR6QFr0yA=</DigestValue>
      </Reference>
      <Reference URI="/xl/sharedStrings.xml?ContentType=application/vnd.openxmlformats-officedocument.spreadsheetml.sharedStrings+xml">
        <DigestMethod Algorithm="http://www.w3.org/2000/09/xmldsig#sha1"/>
        <DigestValue>AOTsV8O2i2rP8nSIgzSBkI3YnFI=</DigestValue>
      </Reference>
      <Reference URI="/xl/styles.xml?ContentType=application/vnd.openxmlformats-officedocument.spreadsheetml.styles+xml">
        <DigestMethod Algorithm="http://www.w3.org/2000/09/xmldsig#sha1"/>
        <DigestValue>zShpV7+qAoRmzbCL5fTrVXVzXaQ=</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jG627Qi7m6QO4vP/zJGPuxNcNgc=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cfVX5a7GOydadWapsFgThlN29K8=</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2023-10-19T06:51:31Z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2023-10-19T06:51:31Z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TM_BCTC</vt:lpstr>
      <vt:lpstr>Sheet1</vt:lpstr>
      <vt:lpstr>TM_BCTC!Print_Area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Thoa</dc:creator>
  <cp:lastModifiedBy>PHAM THU UYEN</cp:lastModifiedBy>
  <cp:lastPrinted>2023-07-12T09:36:25Z</cp:lastPrinted>
  <dcterms:created xsi:type="dcterms:W3CDTF">2019-10-11T03:55:54Z</dcterms:created>
  <dcterms:modified xsi:type="dcterms:W3CDTF">2023-10-12T07:55:19Z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1576461@zone1.scb.net</vt:lpwstr>
  </property>
  <property fmtid="{D5CDD505-2E9C-101B-9397-08002B2CF9AE}" pid="5" name="MSIP_Label_ebbfc019-7f88-4fb6-96d6-94ffadd4b772_SetDate">
    <vt:lpwstr>2020-10-08T07:18:35.8527122Z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1fd015c6-46f7-4520-bd52-b57958cea8e5</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