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52" i="27" l="1"/>
  <c r="E30" i="27"/>
  <c r="E31" i="27"/>
  <c r="F45" i="27"/>
  <c r="F37" i="27"/>
  <c r="F39" i="27" s="1"/>
  <c r="F25" i="27"/>
  <c r="E52" i="27" l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<sst xmlns="http://schemas.openxmlformats.org/spreadsheetml/2006/main" count="1388" uniqueCount="597">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</sst>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G49" sqref="G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2" t="s">
        <v>563</v>
      </c>
      <c r="B1" s="352"/>
      <c r="C1" s="352"/>
      <c r="D1" s="352"/>
      <c r="E1" s="352"/>
      <c r="F1" s="352"/>
    </row>
    <row r="2" spans="1:6" ht="15.75" customHeight="1">
      <c r="A2" s="349" t="s">
        <v>564</v>
      </c>
      <c r="B2" s="349"/>
      <c r="C2" s="349"/>
      <c r="D2" s="349"/>
      <c r="E2" s="349"/>
      <c r="F2" s="349"/>
    </row>
    <row r="3" spans="1:6" ht="19.5" customHeight="1">
      <c r="A3" s="350" t="s">
        <v>584</v>
      </c>
      <c r="B3" s="350"/>
      <c r="C3" s="350"/>
      <c r="D3" s="350"/>
      <c r="E3" s="350"/>
      <c r="F3" s="350"/>
    </row>
    <row r="4" spans="1:6" ht="18" customHeight="1">
      <c r="A4" s="351" t="s">
        <v>565</v>
      </c>
      <c r="B4" s="351"/>
      <c r="C4" s="351"/>
      <c r="D4" s="351"/>
      <c r="E4" s="351"/>
      <c r="F4" s="35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2" t="s">
        <v>566</v>
      </c>
      <c r="B6" s="352"/>
      <c r="C6" s="352"/>
      <c r="D6" s="352"/>
      <c r="E6" s="352"/>
      <c r="F6" s="352"/>
    </row>
    <row r="7" spans="1:6" ht="15.75" customHeight="1">
      <c r="A7" s="352" t="s">
        <v>567</v>
      </c>
      <c r="B7" s="352"/>
      <c r="C7" s="352"/>
      <c r="D7" s="352"/>
      <c r="E7" s="352"/>
      <c r="F7" s="35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16/10/2023 đến 22/10/2023</v>
      </c>
      <c r="G18" s="176">
        <v>45215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16/10/2023 to 22/10/2023</v>
      </c>
      <c r="G19" s="176">
        <v>45221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45222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2">
        <f>D20</f>
        <v>45222</v>
      </c>
      <c r="E21" s="362"/>
      <c r="F21" s="362"/>
      <c r="G21" s="362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3" t="s">
        <v>531</v>
      </c>
      <c r="B23" s="354"/>
      <c r="C23" s="355" t="s">
        <v>541</v>
      </c>
      <c r="D23" s="354"/>
      <c r="E23" s="184" t="s">
        <v>542</v>
      </c>
      <c r="F23" s="270" t="s">
        <v>560</v>
      </c>
      <c r="H23" s="179"/>
      <c r="K23" s="185"/>
    </row>
    <row r="24" spans="1:11" ht="15.75" customHeight="1">
      <c r="A24" s="356" t="s">
        <v>27</v>
      </c>
      <c r="B24" s="357"/>
      <c r="C24" s="358" t="s">
        <v>330</v>
      </c>
      <c r="D24" s="35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45221</v>
      </c>
      <c r="F25" s="190">
        <f>G18-1</f>
        <v>45214</v>
      </c>
      <c r="G25" s="191"/>
      <c r="H25" s="179"/>
      <c r="K25" s="185"/>
    </row>
    <row r="26" spans="1:11" ht="15.75" customHeight="1">
      <c r="A26" s="347" t="s">
        <v>574</v>
      </c>
      <c r="B26" s="34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2"/>
      <c r="F27" s="274"/>
      <c r="H27" s="199"/>
      <c r="K27" s="194"/>
    </row>
    <row r="28" spans="1:11" ht="15.75" customHeight="1">
      <c r="A28" s="345">
        <v>1</v>
      </c>
      <c r="B28" s="346"/>
      <c r="C28" s="200" t="s">
        <v>546</v>
      </c>
      <c r="D28" s="201"/>
      <c r="E28" s="293"/>
      <c r="F28" s="294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60">
        <v>1.1000000000000001</v>
      </c>
      <c r="B30" s="361"/>
      <c r="C30" s="207" t="s">
        <v>586</v>
      </c>
      <c r="D30" s="208"/>
      <c r="E30" s="163">
        <f>F34</f>
        <v>72380688947</v>
      </c>
      <c r="F30" s="280">
        <v>69874768469</v>
      </c>
      <c r="G30" s="209"/>
      <c r="H30" s="210"/>
      <c r="I30" s="209"/>
      <c r="J30" s="209"/>
      <c r="K30" s="185"/>
    </row>
    <row r="31" spans="1:11" ht="15.75" customHeight="1">
      <c r="A31" s="343">
        <v>1.2</v>
      </c>
      <c r="B31" s="344"/>
      <c r="C31" s="211" t="s">
        <v>587</v>
      </c>
      <c r="D31" s="212"/>
      <c r="E31" s="260">
        <f>F35</f>
        <v>12766.45</v>
      </c>
      <c r="F31" s="281">
        <v>12338.45</v>
      </c>
      <c r="G31" s="209"/>
      <c r="H31" s="210"/>
      <c r="I31" s="209"/>
      <c r="J31" s="209"/>
      <c r="K31" s="185"/>
    </row>
    <row r="32" spans="1:11" ht="15.75" customHeight="1">
      <c r="A32" s="345">
        <v>2</v>
      </c>
      <c r="B32" s="346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60">
        <v>2.1</v>
      </c>
      <c r="B34" s="361"/>
      <c r="C34" s="207" t="s">
        <v>588</v>
      </c>
      <c r="D34" s="208"/>
      <c r="E34" s="299">
        <v>67816117711</v>
      </c>
      <c r="F34" s="280">
        <v>72380688947</v>
      </c>
      <c r="G34" s="209"/>
      <c r="H34" s="210"/>
      <c r="I34" s="209"/>
      <c r="J34" s="209"/>
      <c r="K34" s="215"/>
    </row>
    <row r="35" spans="1:11" ht="15.75" customHeight="1">
      <c r="A35" s="343">
        <v>2.2000000000000002</v>
      </c>
      <c r="B35" s="344"/>
      <c r="C35" s="216" t="s">
        <v>589</v>
      </c>
      <c r="D35" s="206"/>
      <c r="E35" s="300">
        <v>11956.05</v>
      </c>
      <c r="F35" s="281">
        <v>12766.45</v>
      </c>
      <c r="G35" s="209"/>
      <c r="H35" s="210"/>
      <c r="I35" s="209"/>
      <c r="J35" s="209"/>
    </row>
    <row r="36" spans="1:11" ht="15.75" customHeight="1">
      <c r="A36" s="363">
        <v>3</v>
      </c>
      <c r="B36" s="364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7">
        <f>E34-E30</f>
        <v>-4564571236</v>
      </c>
      <c r="F37" s="297">
        <f>F34-F30</f>
        <v>2505920478</v>
      </c>
      <c r="G37" s="209"/>
      <c r="H37" s="210"/>
      <c r="I37" s="209"/>
      <c r="J37" s="209"/>
    </row>
    <row r="38" spans="1:11" ht="15.75" customHeight="1">
      <c r="A38" s="365">
        <v>3.1</v>
      </c>
      <c r="B38" s="366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7">
        <f>E37-E41</f>
        <v>-4594281677</v>
      </c>
      <c r="F39" s="297">
        <f>F37-F41</f>
        <v>2426275724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585</v>
      </c>
      <c r="D40" s="229"/>
      <c r="E40" s="263"/>
      <c r="F40" s="285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9">
        <v>29710441</v>
      </c>
      <c r="F41" s="301">
        <v>79644754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6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7"/>
      <c r="G43" s="209"/>
      <c r="H43" s="210"/>
      <c r="I43" s="209"/>
      <c r="J43" s="209"/>
    </row>
    <row r="44" spans="1:11" ht="15.75" customHeight="1">
      <c r="A44" s="363">
        <v>4</v>
      </c>
      <c r="B44" s="367">
        <v>4</v>
      </c>
      <c r="C44" s="233" t="s">
        <v>575</v>
      </c>
      <c r="D44" s="224"/>
      <c r="E44" s="266"/>
      <c r="F44" s="288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-6.3478884106388356E-2</v>
      </c>
      <c r="F45" s="267">
        <f>F35/F31-1</f>
        <v>3.4688311740940003E-2</v>
      </c>
      <c r="G45" s="209"/>
      <c r="H45" s="210"/>
      <c r="I45" s="209"/>
      <c r="J45" s="209"/>
    </row>
    <row r="46" spans="1:11" ht="15.75" customHeight="1">
      <c r="A46" s="363">
        <v>5</v>
      </c>
      <c r="B46" s="367"/>
      <c r="C46" s="236" t="s">
        <v>554</v>
      </c>
      <c r="D46" s="237"/>
      <c r="E46" s="268"/>
      <c r="F46" s="289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0"/>
      <c r="G47" s="209"/>
      <c r="H47" s="210"/>
      <c r="I47" s="209"/>
      <c r="J47" s="209"/>
    </row>
    <row r="48" spans="1:11" ht="15.75" customHeight="1">
      <c r="A48" s="372">
        <v>5.0999999999999996</v>
      </c>
      <c r="B48" s="373"/>
      <c r="C48" s="240" t="s">
        <v>590</v>
      </c>
      <c r="D48" s="208"/>
      <c r="E48" s="298">
        <v>13940.6</v>
      </c>
      <c r="F48" s="291">
        <v>13940.6</v>
      </c>
      <c r="G48" s="209"/>
      <c r="H48" s="210"/>
      <c r="I48" s="209"/>
      <c r="J48" s="209"/>
    </row>
    <row r="49" spans="1:10" ht="15.75" customHeight="1">
      <c r="A49" s="372">
        <v>5.2</v>
      </c>
      <c r="B49" s="373"/>
      <c r="C49" s="241" t="s">
        <v>591</v>
      </c>
      <c r="D49" s="242"/>
      <c r="E49" s="298">
        <v>9986.9500000000007</v>
      </c>
      <c r="F49" s="291">
        <v>9986.9500000000007</v>
      </c>
      <c r="G49" s="209"/>
      <c r="H49" s="210"/>
      <c r="I49" s="209"/>
      <c r="J49" s="209"/>
    </row>
    <row r="50" spans="1:10" ht="15.75" customHeight="1">
      <c r="A50" s="370">
        <v>6</v>
      </c>
      <c r="B50" s="371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2">
        <v>6.1</v>
      </c>
      <c r="B51" s="373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2">
        <v>6.2</v>
      </c>
      <c r="B52" s="373"/>
      <c r="C52" s="207" t="s">
        <v>593</v>
      </c>
      <c r="D52" s="240"/>
      <c r="E52" s="295">
        <f>E51*E35</f>
        <v>27836314.730999995</v>
      </c>
      <c r="F52" s="295">
        <f>F51*F35</f>
        <v>29723104.219000001</v>
      </c>
      <c r="G52" s="209"/>
      <c r="H52" s="210"/>
      <c r="I52" s="209"/>
      <c r="J52" s="209"/>
    </row>
    <row r="53" spans="1:10" ht="15.75" customHeight="1" thickBot="1">
      <c r="A53" s="368">
        <v>6.2</v>
      </c>
      <c r="B53" s="369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37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6"/>
    </row>
    <row r="63" spans="1:10" ht="14.25" customHeight="1">
      <c r="A63" s="254"/>
      <c r="B63" s="254"/>
      <c r="C63" s="252"/>
      <c r="E63" s="339"/>
      <c r="F63" s="339"/>
    </row>
    <row r="64" spans="1:10" ht="14.25" customHeight="1">
      <c r="A64" s="255"/>
      <c r="B64" s="255"/>
      <c r="C64" s="256"/>
      <c r="D64" s="173"/>
      <c r="E64" s="340"/>
      <c r="F64" s="340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t8Oz7MOYVuugyWYq0yCM9LJpNfM=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CPfOvVFbwg9uFqsZPYKUmKsJb80=</DigestValue>
    </Reference>
  </SignedInfo>
  <SignatureValue>zHrN30bFnDT28+leBqkS/m8YkbPgG1TquiAF91KZTi7ZpJVYM8ZVVo+/zJyC486rNoRnBuJfiGyL
WH5yhjETvsQgRUa7nxWuAR2NiC3VSCAis+rewXVFVLNN9nnGwFUJNl2SfXuT71TMywKvrcE0vCdq
2EsrH3bCvceiKECwz+s=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SXNBuZozTfqlxKPbML/SQBHz4uM=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RblXKjJWTFQ6PEH7xrYeKPF+Nr4=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7iEwWlm6r3BgZTNU6BBbG/kjMpA=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2023-10-23T04:12:40Z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2023-10-23T04:12:40Z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SV3GzWlGBqdWGkI4sevre6O8ePE=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TBn79Jjc2G1W40rEt8hc41s9nFo=</DigestValue>
    </Reference>
  </SignedInfo>
  <SignatureValue>ABDGWuQZ98Hq970XWXSfnJP7W0TDgUDBL8UMU2IdaKQ9IKZfS4AdBjDjyrvywnM6xM1hoVFWSAlj
31XwDJa+j/n3CqNbJqCxZ9j05bMBMK9fF1Qjtir9sFpqrOWUtGbuLsbCQ0dzY/HhxqnHbK04x42m
uXLbUL8gJIGo0x7Kb8Q=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SXNBuZozTfqlxKPbML/SQBHz4uM=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RblXKjJWTFQ6PEH7xrYeKPF+Nr4=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7iEwWlm6r3BgZTNU6BBbG/kjMpA=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2023-10-23T11:17:13Z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2023-10-23T11:17:13Z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2023-10-23T02:57:20Z</dcterms:modified>
</cp:coreProperties>
</file>