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53" i="27" l="1"/>
  <c r="F45" i="27" l="1"/>
  <c r="F52" i="27" l="1"/>
  <c r="F25" i="27" l="1"/>
  <c r="F37" i="27"/>
  <c r="F39" i="27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<sst xmlns="http://schemas.openxmlformats.org/spreadsheetml/2006/main" count="1388" uniqueCount="597">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</sst>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24" fontId="172" fillId="0" borderId="71" xfId="499" applyNumberFormat="1" applyFont="1" applyBorder="1" applyAlignment="1">
      <alignment horizontal="right"/>
    </xf>
    <xf numFmtId="37" fontId="172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Normal="100" workbookViewId="0">
      <selection activeCell="I28" sqref="I2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23/10/2023 đến 29/10/2023</v>
      </c>
      <c r="G18" s="175">
        <v>45222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23/10/2023 to 29/10/2023</v>
      </c>
      <c r="G19" s="175">
        <v>45228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45229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45229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1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45228</v>
      </c>
      <c r="F25" s="289">
        <f>G18-1</f>
        <v>45221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6">
        <v>1</v>
      </c>
      <c r="B28" s="357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69">
        <f>F34</f>
        <v>61097673176</v>
      </c>
      <c r="F30" s="269">
        <v>63829491103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297">
        <f>F35</f>
        <v>10157.82</v>
      </c>
      <c r="F31" s="298">
        <v>10730.84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0">
        <v>60037784387</v>
      </c>
      <c r="F34" s="269">
        <v>61097673176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1">
        <v>9967.31</v>
      </c>
      <c r="F35" s="270">
        <v>10157.82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-1059888789</v>
      </c>
      <c r="F37" s="303">
        <f>F34-F30</f>
        <v>-2731817927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-1146573547</v>
      </c>
      <c r="F39" s="303">
        <f>F37-F41</f>
        <v>-3437138664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5">
        <v>86684758</v>
      </c>
      <c r="F41" s="306">
        <v>705320737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-1.875500845653888E-2</v>
      </c>
      <c r="F45" s="258">
        <f>F35/F31-1</f>
        <v>-5.3399361093819375E-2</v>
      </c>
      <c r="G45" s="299"/>
      <c r="I45" s="2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4">
        <f>E51*E35</f>
        <v>18404039.876400001</v>
      </c>
      <c r="F52" s="284">
        <f>F51*F35</f>
        <v>18755805.160799999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3.0654095690421635E-4</v>
      </c>
      <c r="F53" s="268">
        <f>F52/F34</f>
        <v>3.069806784093299E-4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O44T0x2DZ4b7NcoGOVhd92+aJ0g=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9jrN6uma1GNkvELqN0/ozNfCC6Q=</DigestValue>
    </Reference>
  </SignedInfo>
  <SignatureValue>jt/7gJTQ8z63qMOD9RiVEUeoz7/2nj8rQANOPt8dPqtns8gVxVEWvfFE36bofDz4Tvh2cqYpvdbt
jUzuG0r62EXmgkxpyThjTom/KIuP8HX04NVLlkD3u08p8kkbKaw1Vvl6t1u89AxLaNCubfS66bSQ
d+Z6vI+30KzPBUIRDeM=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C503dF6p4xJ5ONhQXZljaCHLvYM=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7Of9P/Cjf1ApkZNPYZdacZOsFyY=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BRB6g6sltJaqE1OGMMRaNujpG08=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EGreB8rZQ5jZNtzDQ2l7KIpY91k=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2023-10-30T06:52:35Z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2023-10-30T06:52:35Z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+9KiRvbHQfNxczOYAMQkJ0E5mkc=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Uk3lkPpuvtq19ax6N5jS6rVbLeE=</DigestValue>
    </Reference>
  </SignedInfo>
  <SignatureValue>LqSgNs8z13MOrJr5vK2KQefsDoaDlCcGtKwtzvi7Tbl7XI42Ixy3tJnTOr4y8Hs15F9+nQNS6rhN
C5OzTCf+JxawjpEcgyToJEscVnJQeP0ikY2Dbho11dK1B0e6DOkoRfqMLyGYrPYzVn4mDbtklc++
ZeeBIDa1V0Py4b1YjZA=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C503dF6p4xJ5ONhQXZljaCHLvYM=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7Of9P/Cjf1ApkZNPYZdacZOsFyY=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BRB6g6sltJaqE1OGMMRaNujpG08=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EGreB8rZQ5jZNtzDQ2l7KIpY91k=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2023-10-30T10:39:55Z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2023-10-30T10:39:55Z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2023-10-30T01:43:11Z</dcterms:modified>
</cp:coreProperties>
</file>