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/>
  <c r="E39" i="27"/>
  <c r="G19" i="27"/>
  <c r="E30" i="27" l="1"/>
  <c r="E53" i="27" l="1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<sst xmlns="http://schemas.openxmlformats.org/spreadsheetml/2006/main" count="1388" uniqueCount="597">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</sst>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6" zoomScaleNormal="100" workbookViewId="0">
      <selection activeCell="G42" sqref="G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02/10/2023 đến 08/10/2023</v>
      </c>
      <c r="G18" s="175">
        <v>45201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02/10/2023 to 08/10/2023</v>
      </c>
      <c r="G19" s="175">
        <f>G18+6</f>
        <v>45207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45208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45208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2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45207</v>
      </c>
      <c r="F25" s="292">
        <v>45200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90"/>
      <c r="F26" s="289"/>
    </row>
    <row r="27" spans="1:11" ht="15.75" customHeight="1">
      <c r="A27" s="190"/>
      <c r="B27" s="191"/>
      <c r="C27" s="192" t="s">
        <v>545</v>
      </c>
      <c r="D27" s="193"/>
      <c r="E27" s="291"/>
      <c r="F27" s="288"/>
    </row>
    <row r="28" spans="1:11" ht="15.75" customHeight="1">
      <c r="A28" s="356">
        <v>1</v>
      </c>
      <c r="B28" s="357"/>
      <c r="C28" s="194" t="s">
        <v>546</v>
      </c>
      <c r="D28" s="195"/>
      <c r="E28" s="284"/>
      <c r="F28" s="293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71">
        <f>F34</f>
        <v>61895714757</v>
      </c>
      <c r="F30" s="271">
        <v>64190505018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300">
        <f>F35</f>
        <v>10448.15</v>
      </c>
      <c r="F31" s="301">
        <v>10931.29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4">
        <v>61491465935</v>
      </c>
      <c r="F34" s="271">
        <v>61895714757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5">
        <v>10340.18</v>
      </c>
      <c r="F35" s="272">
        <v>10448.15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-404248822</v>
      </c>
      <c r="F37" s="276">
        <v>-2294790261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f>E37-E41</f>
        <v>-641915620</v>
      </c>
      <c r="F39" s="276">
        <v>-2322708540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5"/>
      <c r="F40" s="277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237666798</v>
      </c>
      <c r="F41" s="276">
        <v>551662200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6"/>
      <c r="F42" s="278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9"/>
      <c r="G43" s="202"/>
      <c r="I43" s="202"/>
      <c r="J43" s="202"/>
      <c r="K43" s="202"/>
    </row>
    <row r="44" spans="1:11" ht="15.75" customHeight="1">
      <c r="A44" s="294">
        <v>4</v>
      </c>
      <c r="B44" s="295">
        <v>4</v>
      </c>
      <c r="C44" s="224" t="s">
        <v>575</v>
      </c>
      <c r="D44" s="215"/>
      <c r="E44" s="258"/>
      <c r="F44" s="280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-1.0333886860353192E-2</v>
      </c>
      <c r="F45" s="259">
        <v>-4.4197894301587604E-2</v>
      </c>
      <c r="G45" s="302"/>
      <c r="I45" s="2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60"/>
      <c r="F46" s="281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2"/>
      <c r="G47" s="202"/>
      <c r="I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6">
        <v>11660.59</v>
      </c>
      <c r="F48" s="283">
        <v>11660.59</v>
      </c>
      <c r="G48" s="202"/>
      <c r="I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6">
        <v>9261.1200000000008</v>
      </c>
      <c r="F49" s="283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8">
        <v>6.1</v>
      </c>
      <c r="B51" s="299">
        <v>6.1</v>
      </c>
      <c r="C51" s="236" t="s">
        <v>592</v>
      </c>
      <c r="D51" s="237"/>
      <c r="E51" s="268">
        <v>1846.44</v>
      </c>
      <c r="F51" s="268">
        <v>1846.44</v>
      </c>
      <c r="G51" s="286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7">
        <f>E51*E35</f>
        <v>19092521.959200002</v>
      </c>
      <c r="F52" s="287">
        <v>19291882.085999999</v>
      </c>
      <c r="G52" s="285"/>
      <c r="I52" s="202"/>
      <c r="J52" s="202"/>
      <c r="K52" s="202"/>
    </row>
    <row r="53" spans="1:11" ht="15.75" customHeight="1" thickBot="1">
      <c r="A53" s="296">
        <v>6.2</v>
      </c>
      <c r="B53" s="297">
        <v>6.3</v>
      </c>
      <c r="C53" s="238" t="s">
        <v>581</v>
      </c>
      <c r="D53" s="238"/>
      <c r="E53" s="269">
        <f>E52/E34</f>
        <v>3.1049059684772989E-4</v>
      </c>
      <c r="F53" s="270">
        <v>3.1168364662625069E-4</v>
      </c>
      <c r="G53" s="285"/>
      <c r="H53" s="302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PABPK7ekH/mYDweDU84i9BVS5nU=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7oI3LaKk1CW0E59D3OAPENsyYZg=</DigestValue>
    </Reference>
  </SignedInfo>
  <SignatureValue>qJCmYXHFBvvQqHBvqyLBQGCBHfwTnRPoW68w5JmzTJJeuI3BC2YSoueS/3fhDr+FfdxXqmwJr/R2
+2CwDXgTnxdpKjPC54J+cQoHUuZSeQcFdJKPsrWV5DSRyTfHCn3No4T7Yzn9BLvsHx7qZ1+NjCRO
UfmR59l9ybbZ7ylo03Y=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YCRXhUFE7TpRbfBbqI97RMvmnjE=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RJnWhz16QBq2h4A1iuaFSrWXeIU=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2023-10-09T07:16:19Z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2023-10-09T07:16:19Z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SFzvbaLiXDfzaY/CULdzydo59qk=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azAICzbARZ1l47yo7xFNEEQeAUg=</DigestValue>
    </Reference>
  </SignedInfo>
  <SignatureValue>WHpnNPsQy9UqRsBHHDQz2OVwDBQscy563D9ApFbrGEqDPBEoRwcO/RQEsG98fKryDQlGeM59OoAU
kkPvQFrgot3mge3nTOeyhiXkKvCwGfpSYie+tpUhSTfIm0xW5Xm5K0s+Su+wRXyGxYeqAyPWrDuj
sGBDa2NgU2zBHbL4tn8=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YCRXhUFE7TpRbfBbqI97RMvmnjE=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RJnWhz16QBq2h4A1iuaFSrWXeIU=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2023-10-09T10:58:57Z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2023-10-09T10:58:57Z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2023-10-09T07:14:23Z</dcterms:modified>
</cp:coreProperties>
</file>