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LUU KY-GIAM SAT\1.KHACH HANG\TCREIT - QUY DAU TU BAT DONG SAN TECHCOM VIET NAM - 8710168 - BIDB500086\BAO CAO DINH KY\BAO CAO THANG QUY NAM\2023\QUY III.2023\"/>
    </mc:Choice>
  </mc:AlternateContent>
  <bookViews>
    <workbookView xWindow="0" yWindow="0" windowWidth="24000" windowHeight="9600"/>
  </bookViews>
  <sheets>
    <sheet name="1.CDKT" sheetId="1" r:id="rId1"/>
    <sheet name="2.KQKD" sheetId="2" r:id="rId2"/>
    <sheet name="NOTICE TO FS" sheetId="3" r:id="rId3"/>
    <sheet name="B05" sheetId="5" r:id="rId4"/>
    <sheet name="B06" sheetId="7" r:id="rId5"/>
    <sheet name="B07" sheetId="8" r:id="rId6"/>
    <sheet name="Sheet1" sheetId="9" state="hidden"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0">'1.CDKT'!$A$1:$G$57</definedName>
    <definedName name="_xlnm.Print_Area" localSheetId="1">'2.KQKD'!$A$1:$F$44</definedName>
    <definedName name="_xlnm.Print_Area" localSheetId="3">'B05'!$A$1:$J$47</definedName>
    <definedName name="_xlnm.Print_Area" localSheetId="4">'B06'!$A$1:$J$28</definedName>
    <definedName name="_xlnm.Print_Area" localSheetId="5">'B07'!$A$1:$J$47</definedName>
    <definedName name="_xlnm.Print_Area" localSheetId="2">'NOTICE TO FS'!$A$1:$I$132</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FS'!$A$2:$D$55</definedName>
    <definedName name="Z_4BEFD842_CCB8_4958_A8AC_F69A74857DA7_.wvu.Rows" localSheetId="2" hidden="1">'NOTICE TO FS'!$55:$55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F35" i="1" s="1"/>
  <c r="F14" i="1" l="1"/>
  <c r="G16" i="8" l="1"/>
  <c r="G17" i="8"/>
  <c r="G18" i="8"/>
  <c r="G19" i="8"/>
  <c r="G20" i="8"/>
  <c r="G21" i="8"/>
  <c r="G22" i="8"/>
  <c r="G23" i="8"/>
  <c r="G24" i="8"/>
  <c r="G25" i="8"/>
  <c r="G26" i="8"/>
  <c r="G27" i="8"/>
  <c r="G15" i="8"/>
  <c r="F20" i="1" l="1"/>
  <c r="G28" i="8" l="1"/>
  <c r="C28" i="8"/>
  <c r="I25" i="8" l="1"/>
  <c r="I21" i="8"/>
  <c r="I22" i="8"/>
  <c r="I23" i="8"/>
  <c r="I24" i="8"/>
  <c r="I18" i="8"/>
  <c r="I19" i="8"/>
  <c r="I28" i="8"/>
  <c r="I27" i="8"/>
  <c r="I20" i="8"/>
  <c r="I26" i="8"/>
  <c r="I15" i="8"/>
  <c r="I16" i="8"/>
  <c r="I17" i="8"/>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vinhnt1</author>
    <author>quynhtt15</author>
  </authors>
  <commentList>
    <comment ref="F28" authorId="0" shapeId="0">
      <text>
        <r>
          <rPr>
            <b/>
            <sz val="9"/>
            <color indexed="81"/>
            <rFont val="Tahoma"/>
            <family val="2"/>
          </rPr>
          <t>vinhnt1:</t>
        </r>
        <r>
          <rPr>
            <sz val="9"/>
            <color indexed="81"/>
            <rFont val="Tahoma"/>
            <family val="2"/>
          </rPr>
          <t xml:space="preserve">
bao gom phi luu ky, quan ly quy, giam sat</t>
        </r>
      </text>
    </comment>
    <comment ref="F29" authorId="0" shapeId="0">
      <text>
        <r>
          <rPr>
            <b/>
            <sz val="9"/>
            <color indexed="81"/>
            <rFont val="Tahoma"/>
            <family val="2"/>
          </rPr>
          <t>vinhnt1:</t>
        </r>
        <r>
          <rPr>
            <sz val="9"/>
            <color indexed="81"/>
            <rFont val="Tahoma"/>
            <family val="2"/>
          </rPr>
          <t xml:space="preserve">
phi kiem toan</t>
        </r>
      </text>
    </comment>
    <comment ref="F34" authorId="1" shapeId="0">
      <text>
        <r>
          <rPr>
            <b/>
            <sz val="9"/>
            <color indexed="81"/>
            <rFont val="Tahoma"/>
            <family val="2"/>
          </rPr>
          <t>quynhtt15:</t>
        </r>
        <r>
          <rPr>
            <sz val="9"/>
            <color indexed="81"/>
            <rFont val="Tahoma"/>
            <family val="2"/>
          </rPr>
          <t xml:space="preserve">
400-410
</t>
        </r>
      </text>
    </comment>
    <comment ref="F44" authorId="1" shapeId="0">
      <text>
        <r>
          <rPr>
            <b/>
            <sz val="9"/>
            <color indexed="81"/>
            <rFont val="Tahoma"/>
            <family val="2"/>
          </rPr>
          <t>quynhtt15:</t>
        </r>
        <r>
          <rPr>
            <sz val="9"/>
            <color indexed="81"/>
            <rFont val="Tahoma"/>
            <family val="2"/>
          </rPr>
          <t xml:space="preserve">
số lương CK*MG</t>
        </r>
      </text>
    </comment>
    <comment ref="G44" authorId="1" shapeId="0">
      <text>
        <r>
          <rPr>
            <b/>
            <sz val="9"/>
            <color indexed="81"/>
            <rFont val="Tahoma"/>
            <family val="2"/>
          </rPr>
          <t>quynhtt15:</t>
        </r>
        <r>
          <rPr>
            <sz val="9"/>
            <color indexed="81"/>
            <rFont val="Tahoma"/>
            <family val="2"/>
          </rPr>
          <t xml:space="preserve">
số lương CK*MG</t>
        </r>
      </text>
    </comment>
  </commentList>
</comments>
</file>

<file path=xl/comments2.xml><?xml version="1.0" encoding="utf-8"?>
<comments xmlns="http://schemas.openxmlformats.org/spreadsheetml/2006/main">
  <authors>
    <author>quynhtt15</author>
  </authors>
  <commentList>
    <comment ref="C30" authorId="0" shapeId="0">
      <text>
        <r>
          <rPr>
            <b/>
            <sz val="9"/>
            <color indexed="81"/>
            <rFont val="Tahoma"/>
            <family val="2"/>
          </rPr>
          <t>quynhtt15:</t>
        </r>
        <r>
          <rPr>
            <sz val="9"/>
            <color indexed="81"/>
            <rFont val="Tahoma"/>
            <family val="2"/>
          </rPr>
          <t xml:space="preserve">
FILE DANH GIÁ LÃI LỖ CK</t>
        </r>
      </text>
    </comment>
    <comment ref="C33" authorId="0" shapeId="0">
      <text>
        <r>
          <rPr>
            <b/>
            <sz val="9"/>
            <color indexed="81"/>
            <rFont val="Tahoma"/>
            <family val="2"/>
          </rPr>
          <t>quynhtt15:</t>
        </r>
        <r>
          <rPr>
            <sz val="9"/>
            <color indexed="81"/>
            <rFont val="Tahoma"/>
            <family val="2"/>
          </rPr>
          <t xml:space="preserve">
FILE LÃI LỖ ĐÁNH GIÁ CK</t>
        </r>
      </text>
    </comment>
  </commentList>
</comments>
</file>

<file path=xl/sharedStrings.xml><?xml version="1.0" encoding="utf-8"?>
<sst xmlns="http://schemas.openxmlformats.org/spreadsheetml/2006/main" count="466" uniqueCount="321">
  <si>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</si>
  <si>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</si>
  <si>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</si>
  <si>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</si>
  <si>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</si>
  <si>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</si>
  <si>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</si>
  <si>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</si>
  <si>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</si>
  <si>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</si>
  <si>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</si>
  <si>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</si>
  <si>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</si>
  <si>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</si>
  <si>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</si>
  <si>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</si>
  <si>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</si>
  <si>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</si>
  <si>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</si>
  <si>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</si>
  <si>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</si>
  <si>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</si>
  <si>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</si>
  <si>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</si>
  <si>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</si>
  <si>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</si>
  <si>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</si>
  <si>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</si>
  <si>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</si>
  <si>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</si>
  <si>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</si>
  <si>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</si>
  <si>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</si>
  <si>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</si>
  <si>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</si>
  <si>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</si>
  <si>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</si>
  <si>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</si>
  <si>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</si>
  <si>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</si>
  <si>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</si>
  <si>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</si>
  <si>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</si>
  <si>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</si>
  <si>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</si>
  <si>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</si>
  <si>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</si>
  <si>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</si>
  <si>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</si>
  <si>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</si>
  <si>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</si>
  <si>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</si>
  <si>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</si>
  <si>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</si>
  <si>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</si>
  <si>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</si>
  <si>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</si>
  <si>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</si>
  <si>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</si>
  <si>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</si>
  <si>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</si>
  <si>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</si>
  <si>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</si>
  <si>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</si>
  <si>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</si>
  <si>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</si>
  <si>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</si>
  <si>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</si>
  <si>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</si>
  <si>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</si>
  <si>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</si>
  <si>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</si>
  <si>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</si>
  <si>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</si>
  <si>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</si>
  <si>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</si>
  <si>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</si>
  <si>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</si>
  <si>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</si>
  <si>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</si>
  <si>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</si>
  <si>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</si>
  <si>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</si>
  <si>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</si>
  <si>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</si>
  <si>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</si>
  <si>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</si>
  <si>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</si>
  <si>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</si>
  <si>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</si>
  <si>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</si>
  <si>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</si>
  <si>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</si>
  <si>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</si>
  <si>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</si>
  <si>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</si>
  <si>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</si>
  <si>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</si>
  <si>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</si>
  <si>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</si>
  <si>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</si>
  <si>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</si>
  <si>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</si>
  <si>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</si>
  <si>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</si>
  <si>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</si>
  <si>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</si>
  <si>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</si>
  <si>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</si>
  <si>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</si>
  <si>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</si>
  <si>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</si>
  <si>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</si>
  <si>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</si>
  <si>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</si>
  <si>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</si>
  <si>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</si>
  <si>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</si>
  <si>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</si>
  <si>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</si>
  <si>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</si>
  <si>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</si>
  <si>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</si>
  <si>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</si>
  <si>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</si>
  <si>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</si>
  <si>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</si>
  <si>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</si>
  <si>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</si>
  <si>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</si>
  <si>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</si>
  <si>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</si>
  <si>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</si>
  <si>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</si>
  <si>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</si>
  <si>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</si>
  <si>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</si>
  <si>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B. Định giá trái phiếu</t>
  </si>
  <si>
    <t xml:space="preserve">       1. Trái phiếu niêm yết </t>
  </si>
  <si>
    <t xml:space="preserve">      2. Trái phiếu chưa/không niêm yết:</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</si>
  <si>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</si>
  <si>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</si>
  <si>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</si>
  <si>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</si>
  <si>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</si>
  <si>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</si>
  <si>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</si>
  <si>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</si>
  <si>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</si>
  <si>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</si>
  <si>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</si>
  <si>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</si>
  <si>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</si>
  <si>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</si>
  <si>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</si>
  <si>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</si>
  <si>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</si>
  <si>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</si>
  <si>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</si>
  <si>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</si>
  <si>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</si>
  <si>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</si>
  <si>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</si>
  <si>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</si>
  <si>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</si>
  <si>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</si>
  <si>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</si>
  <si>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</si>
  <si>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</si>
  <si>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</si>
  <si>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</si>
  <si>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</si>
  <si>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</si>
  <si>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</si>
  <si>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</si>
  <si>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</si>
  <si>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</si>
  <si>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</si>
  <si>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</si>
  <si>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</si>
  <si>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</si>
  <si>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</si>
  <si>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</si>
  <si>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</si>
  <si>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</si>
  <si>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</si>
  <si>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</si>
  <si>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</si>
  <si>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</si>
  <si>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</si>
  <si>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</si>
  <si>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</si>
  <si>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</si>
  <si>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</si>
  <si>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</si>
  <si>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</si>
  <si>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Giá trị đơn vị quỹ cuối kỳ</t>
  </si>
  <si>
    <t>Quỹ Đầu tư Bất động sản Techcom Việt Nam</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</si>
  <si>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</si>
  <si>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</si>
  <si>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</si>
  <si>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</si>
  <si>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</si>
  <si>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</si>
  <si>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</si>
  <si>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</si>
  <si>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</si>
  <si>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t>Phụ trách bộ phận giám sát</t>
  </si>
  <si>
    <t>+ Giá trị sổ sách; hoặc
+ Mệnh Giá; hoặc
+ Giá xác định theo phương pháp khác đã được Ban đại diện quỹ chấp thuận.</t>
  </si>
  <si>
    <t>Là một trong các mức giá sau:</t>
  </si>
  <si>
    <t xml:space="preserve">- Giá trị sổ sách; hoặc
- Giá mua/giá trị vốn góp; hoặc
- Giá xác định theo phương pháp khác đã được Ban đại diện quỹ chấp thuận.
</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</si>
  <si>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</si>
  <si>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</si>
  <si>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</si>
  <si>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</si>
  <si>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</si>
  <si>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</si>
  <si>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</si>
  <si>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</si>
  <si>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</si>
  <si>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</si>
  <si>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</si>
  <si>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</si>
  <si>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</si>
  <si>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</si>
  <si>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</si>
  <si>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</si>
  <si>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</si>
  <si>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</si>
  <si>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</si>
  <si>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</si>
  <si>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</si>
  <si>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</si>
  <si>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</si>
  <si>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</si>
  <si>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</si>
  <si>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</si>
  <si>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</si>
  <si>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</si>
  <si>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</si>
  <si>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</si>
  <si>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</si>
  <si>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</si>
  <si>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</si>
  <si>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</si>
  <si>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</si>
  <si>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</si>
  <si>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</si>
  <si>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</si>
  <si>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</si>
  <si>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</si>
  <si>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</si>
  <si>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</si>
  <si>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</si>
  <si>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</si>
  <si>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</si>
  <si>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</si>
  <si>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</si>
  <si>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</si>
  <si>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</si>
  <si>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</si>
  <si>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</si>
  <si>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</si>
  <si>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</si>
  <si>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</si>
  <si>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</si>
  <si>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</si>
  <si>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</si>
  <si>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</si>
  <si>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</si>
  <si>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</si>
  <si>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</si>
  <si>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</si>
  <si>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</si>
  <si>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</si>
  <si>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</si>
  <si>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</si>
  <si>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</si>
  <si>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</si>
  <si>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</si>
  <si>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</si>
  <si>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</si>
  <si>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</si>
  <si>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Tỷ lệ giá trị giao dịch chứng chỉ quỹ so với giá trị tài sản ròng cuối kỳ</t>
  </si>
  <si>
    <t>- Giá đóng cửa (hoặc tên gọi khác theo quy chế của Sở giao dịch chứng khoán) của ngày có giao dịch gần nhất trước ngày định giá;
- Trường hợp không có giao dịch nhiều hơn 15 ngày tính đến Ngày định giá, là một trong các mức giá sau:
+ Giá trị sổ sách; hoặc
+ Giá mua; hoặc
+ Giá xác định theo phương pháp khác đã được Ban đại diện quỹ chấp thuận.</t>
  </si>
  <si>
    <t>- Tám mươi phần trăm (80%) giá trị thanh lý của cổ phiếu đó tại ngày lập bảng cân đối kế toán gần nhất trước Ngày định giá; hoặc
- Giá xác định theo phương pháp khác đã được Ban đại diện quỹ chấp thuận.</t>
  </si>
  <si>
    <t>2. Định giá cổ phiếu bị đình chỉ giao dịch, hoặc hủy niêm yết hoặc hủy đăng ký giao dịch</t>
  </si>
  <si>
    <t>3. Định giá cổ phiếu của tổ chức trong tình trạng giải thể, phá sản</t>
  </si>
  <si>
    <t>4. Định giá cổ phần, phần vốn góp khác</t>
  </si>
  <si>
    <t xml:space="preserve">- Giá yết bình quân trên hệ thống giao dịch hoặc tên gọi khác, tùy thuộc vào quy định nội bộ của Sở giao dịch chứng khoán tại ngày có giao dịch gần nhất trước ngày định giá cộng lãi lũy kế;
- Trường hợp không có giao dịch nhiều hơn 15 ngày tính đến Ngày định giá, là một trong các mức giá sau:
+ Giá mua cộng lãi lũy kế; hoặc
+ Mệnh giá cộng lãi lũy kế; hoặc
+ Giá xác định theo phương pháp khác đã được Ban đại diện quỹ chấp thuận.
</t>
  </si>
  <si>
    <t>-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t>
  </si>
  <si>
    <t>Tầng 28, tòa C5, số 119 Trần Duy Hưng, phường Trung Hòa, quận Cầu Giấy, Hà Nội</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</si>
  <si>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47/GPĐC-UBCK ngày 21 tháng 06 năm 2022.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28, tòa C5, số 119 Trần Duy Hưng, phường Trung Hòa, quận Cầu Giấy, Hà Nội</t>
  </si>
  <si>
    <t>Địa chỉ: Tầng 28, tòa C5, số 119 Trần Duy Hưng, phường Trung Hòa, quận Cầu Giấy, Hà Nội</t>
  </si>
  <si>
    <t>Đại diện Công ty Quản lý Quỹ</t>
  </si>
  <si>
    <t>Công ty Quản lý Quỹ</t>
  </si>
  <si>
    <t>2.2.3</t>
  </si>
  <si>
    <t>Trái phiếu chưa niêm yết</t>
  </si>
  <si>
    <r>
      <rPr>
        <b/>
        <sz val="10"/>
        <rFont val="Tahoma"/>
        <family val="2"/>
      </rPr>
      <t xml:space="preserve">1. Định giá cổ phiếu niêm yết, đăng ký giao dịch: </t>
    </r>
    <r>
      <rPr>
        <sz val="10"/>
        <rFont val="Tahoma"/>
        <family val="2"/>
      </rPr>
      <t xml:space="preserve">
Giá của cổ phiếu niêm yết, đăng ký giao dịch được xác định là :
</t>
    </r>
  </si>
  <si>
    <r>
      <t xml:space="preserve">C. Tín phiếu kho bạc, chứng chỉ tiền gửi có thể chuyển nhượng, và các công cụ thị trường tiền tệ khác giá được xác định là  : </t>
    </r>
    <r>
      <rPr>
        <sz val="10"/>
        <rFont val="Tahoma"/>
        <family val="2"/>
      </rPr>
      <t>giá mua cộng với lãi lũy kế tính tới ngày trước ngày định giá</t>
    </r>
  </si>
  <si>
    <t>Kỳ trước</t>
  </si>
  <si>
    <t>Tại ngày 30/06/2023</t>
  </si>
  <si>
    <t>DRI</t>
  </si>
  <si>
    <t>DXS</t>
  </si>
  <si>
    <t>HDC</t>
  </si>
  <si>
    <t>KBC</t>
  </si>
  <si>
    <t>KDH</t>
  </si>
  <si>
    <t>NLG</t>
  </si>
  <si>
    <t>PVS</t>
  </si>
  <si>
    <t>VHM</t>
  </si>
  <si>
    <t>Phương pháp định giá được xây dựng dựa trên thông tư 98/2020/TT-BTC - hướng dẫn hoạt động và quản lý quỹ đầu tư chứng khoán. Các khoản đầu tư của Quỹ được xác định như sau:</t>
  </si>
  <si>
    <t>Quý 3 Năm 2023</t>
  </si>
  <si>
    <t>Quý 03 năm 2023</t>
  </si>
  <si>
    <t>CEO</t>
  </si>
  <si>
    <t>DXG</t>
  </si>
  <si>
    <t>KHG</t>
  </si>
  <si>
    <t>PDR</t>
  </si>
  <si>
    <t>SZC</t>
  </si>
  <si>
    <t>Tại ngày 30/09/2023</t>
  </si>
  <si>
    <t>Đại diện Ngân hàng giám sát</t>
  </si>
  <si>
    <t>Đại diện Ngân hàng Giám sát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</si>
</sst>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0.000%"/>
    <numFmt numFmtId="168" formatCode="[$-F800]dddd\,\ mmmm\ dd\,\ yyyy"/>
  </numFmts>
  <fonts count="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sz val="11"/>
      <name val="Times New Roman"/>
      <family val="1"/>
    </font>
    <font>
      <sz val="11"/>
      <color theme="1"/>
      <name val="Times New Roman"/>
      <family val="2"/>
    </font>
    <font>
      <sz val="10"/>
      <name val="Arial"/>
      <family val="2"/>
    </font>
    <font>
      <sz val="9"/>
      <color indexed="81"/>
      <name val="Tahoma"/>
      <family val="2"/>
    </font>
    <font>
      <b/>
      <sz val="9"/>
      <color indexed="81"/>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10"/>
      <name val="Tahoma"/>
      <family val="2"/>
    </font>
    <font>
      <sz val="10"/>
      <name val="Tahoma"/>
      <family val="2"/>
    </font>
    <font>
      <i/>
      <sz val="10"/>
      <name val="Tahoma"/>
      <family val="2"/>
    </font>
    <font>
      <b/>
      <i/>
      <sz val="10"/>
      <name val="Tahoma"/>
      <family val="2"/>
    </font>
    <font>
      <sz val="10"/>
      <color theme="1"/>
      <name val="Tahoma"/>
      <family val="2"/>
    </font>
    <font>
      <b/>
      <sz val="10"/>
      <color indexed="63"/>
      <name val="Tahoma"/>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s>
  <cellStyleXfs count="65">
    <xf numFmtId="0" fontId="0" fillId="0" borderId="0"/>
    <xf numFmtId="0" fontId="5"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43" fontId="2" fillId="0" borderId="0" applyFont="0" applyFill="0" applyBorder="0" applyAlignment="0" applyProtection="0"/>
    <xf numFmtId="0" fontId="7" fillId="0" borderId="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4" borderId="0" applyNumberFormat="0" applyBorder="0" applyAlignment="0" applyProtection="0"/>
    <xf numFmtId="0" fontId="29" fillId="0" borderId="0">
      <alignment vertical="top"/>
    </xf>
    <xf numFmtId="0" fontId="1" fillId="10" borderId="23" applyNumberFormat="0" applyFont="0" applyAlignment="0" applyProtection="0"/>
  </cellStyleXfs>
  <cellXfs count="348">
    <xf numFmtId="0" fontId="0" fillId="0" borderId="0" xfId="0"/>
    <xf numFmtId="166" fontId="0" fillId="0" borderId="0" xfId="16" applyNumberFormat="1" applyFont="1"/>
    <xf numFmtId="166" fontId="0" fillId="0" borderId="0" xfId="0" applyNumberFormat="1"/>
    <xf numFmtId="166" fontId="0" fillId="3" borderId="0" xfId="16" applyNumberFormat="1" applyFont="1" applyFill="1"/>
    <xf numFmtId="166" fontId="6" fillId="0" borderId="0" xfId="16" applyNumberFormat="1" applyFont="1" applyFill="1"/>
    <xf numFmtId="166" fontId="6" fillId="0" borderId="0" xfId="16" applyNumberFormat="1" applyFont="1"/>
    <xf numFmtId="43" fontId="0" fillId="3" borderId="0" xfId="0" applyNumberFormat="1" applyFill="1"/>
    <xf numFmtId="9" fontId="0" fillId="0" borderId="0" xfId="20" applyFont="1"/>
    <xf numFmtId="10" fontId="0" fillId="0" borderId="0" xfId="20" applyNumberFormat="1" applyFont="1"/>
    <xf numFmtId="166" fontId="0" fillId="3" borderId="0" xfId="0" applyNumberFormat="1" applyFill="1"/>
    <xf numFmtId="0" fontId="7" fillId="0" borderId="0" xfId="0" applyFont="1"/>
    <xf numFmtId="166" fontId="7" fillId="0" borderId="0" xfId="16" applyNumberFormat="1" applyFont="1"/>
    <xf numFmtId="2" fontId="30" fillId="0" borderId="0" xfId="1" applyNumberFormat="1" applyFont="1" applyFill="1" applyAlignment="1">
      <alignment vertical="center"/>
    </xf>
    <xf numFmtId="2" fontId="31" fillId="0" borderId="0" xfId="1" applyNumberFormat="1" applyFont="1" applyFill="1" applyAlignment="1">
      <alignment vertical="center"/>
    </xf>
    <xf numFmtId="166" fontId="31" fillId="0" borderId="0" xfId="16" applyNumberFormat="1" applyFont="1" applyFill="1" applyAlignment="1">
      <alignment vertical="center"/>
    </xf>
    <xf numFmtId="2" fontId="31" fillId="0" borderId="0" xfId="1" applyNumberFormat="1" applyFont="1" applyFill="1" applyAlignment="1">
      <alignment horizontal="center" vertical="center" wrapText="1"/>
    </xf>
    <xf numFmtId="38" fontId="30" fillId="0" borderId="0" xfId="2" applyNumberFormat="1" applyFont="1" applyFill="1" applyBorder="1" applyAlignment="1" applyProtection="1">
      <alignment horizontal="right" vertical="center"/>
      <protection hidden="1"/>
    </xf>
    <xf numFmtId="0" fontId="30" fillId="0" borderId="0" xfId="2" applyFont="1" applyFill="1" applyBorder="1" applyAlignment="1" applyProtection="1">
      <alignment vertical="center"/>
      <protection hidden="1"/>
    </xf>
    <xf numFmtId="0" fontId="31" fillId="0" borderId="0" xfId="2" applyFont="1" applyFill="1" applyBorder="1" applyAlignment="1" applyProtection="1">
      <alignment vertical="center"/>
      <protection hidden="1"/>
    </xf>
    <xf numFmtId="166" fontId="31" fillId="0" borderId="0" xfId="16" applyNumberFormat="1" applyFont="1" applyFill="1" applyBorder="1" applyAlignment="1" applyProtection="1">
      <alignment vertical="center"/>
      <protection hidden="1"/>
    </xf>
    <xf numFmtId="38" fontId="31" fillId="0" borderId="0" xfId="2" applyNumberFormat="1" applyFont="1" applyFill="1" applyBorder="1" applyAlignment="1" applyProtection="1">
      <alignment horizontal="right" vertical="center"/>
      <protection hidden="1"/>
    </xf>
    <xf numFmtId="0" fontId="30" fillId="0" borderId="1" xfId="2" applyFont="1" applyFill="1" applyBorder="1" applyAlignment="1" applyProtection="1">
      <alignment vertical="center"/>
      <protection hidden="1"/>
    </xf>
    <xf numFmtId="3" fontId="30" fillId="0" borderId="0" xfId="2" applyNumberFormat="1" applyFont="1" applyFill="1" applyBorder="1" applyAlignment="1" applyProtection="1">
      <alignment horizontal="centerContinuous" vertical="center"/>
      <protection hidden="1"/>
    </xf>
    <xf numFmtId="0" fontId="31" fillId="0" borderId="0" xfId="2" applyFont="1" applyFill="1" applyBorder="1" applyAlignment="1" applyProtection="1">
      <alignment horizontal="centerContinuous" vertical="center"/>
      <protection hidden="1"/>
    </xf>
    <xf numFmtId="166" fontId="31" fillId="2" borderId="0" xfId="16" applyNumberFormat="1" applyFont="1" applyFill="1" applyBorder="1" applyAlignment="1" applyProtection="1">
      <alignment vertical="center"/>
      <protection hidden="1"/>
    </xf>
    <xf numFmtId="0" fontId="31" fillId="2" borderId="0" xfId="2" applyFont="1" applyFill="1" applyBorder="1" applyAlignment="1" applyProtection="1">
      <alignment vertical="center"/>
      <protection hidden="1"/>
    </xf>
    <xf numFmtId="0" fontId="32" fillId="0" borderId="0" xfId="2" applyFont="1" applyFill="1" applyBorder="1" applyAlignment="1" applyProtection="1">
      <alignment horizontal="right" vertical="center"/>
      <protection hidden="1"/>
    </xf>
    <xf numFmtId="3" fontId="30" fillId="0" borderId="2" xfId="2" applyNumberFormat="1" applyFont="1" applyFill="1" applyBorder="1" applyAlignment="1" applyProtection="1">
      <alignment vertical="center"/>
      <protection hidden="1"/>
    </xf>
    <xf numFmtId="3" fontId="30" fillId="0" borderId="3" xfId="2" applyNumberFormat="1" applyFont="1" applyFill="1" applyBorder="1" applyAlignment="1" applyProtection="1">
      <alignment horizontal="center" vertical="center"/>
      <protection hidden="1"/>
    </xf>
    <xf numFmtId="3" fontId="30" fillId="0" borderId="4"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wrapText="1"/>
      <protection hidden="1"/>
    </xf>
    <xf numFmtId="165" fontId="30" fillId="0" borderId="2" xfId="2" applyNumberFormat="1" applyFont="1" applyFill="1" applyBorder="1" applyAlignment="1" applyProtection="1">
      <alignment horizontal="center" vertical="center"/>
      <protection hidden="1"/>
    </xf>
    <xf numFmtId="3" fontId="30" fillId="0" borderId="5" xfId="2" applyNumberFormat="1" applyFont="1" applyFill="1" applyBorder="1" applyAlignment="1" applyProtection="1">
      <alignment vertical="center"/>
      <protection hidden="1"/>
    </xf>
    <xf numFmtId="3" fontId="30" fillId="0" borderId="6" xfId="2" applyNumberFormat="1" applyFont="1" applyFill="1" applyBorder="1" applyAlignment="1" applyProtection="1">
      <alignment vertical="center"/>
      <protection hidden="1"/>
    </xf>
    <xf numFmtId="3" fontId="30" fillId="0" borderId="7" xfId="2" applyNumberFormat="1" applyFont="1" applyFill="1" applyBorder="1" applyAlignment="1" applyProtection="1">
      <alignment vertical="center"/>
      <protection hidden="1"/>
    </xf>
    <xf numFmtId="0" fontId="30" fillId="0" borderId="5" xfId="2" applyFont="1" applyFill="1" applyBorder="1" applyAlignment="1" applyProtection="1">
      <alignment horizontal="center" vertical="center"/>
      <protection hidden="1"/>
    </xf>
    <xf numFmtId="166" fontId="30" fillId="0" borderId="5" xfId="3" applyNumberFormat="1" applyFont="1" applyFill="1" applyBorder="1" applyAlignment="1" applyProtection="1">
      <alignment horizontal="right" vertical="center"/>
      <protection hidden="1"/>
    </xf>
    <xf numFmtId="3" fontId="31" fillId="0" borderId="8" xfId="2" applyNumberFormat="1" applyFont="1" applyFill="1" applyBorder="1" applyAlignment="1" applyProtection="1">
      <alignment horizontal="left" vertical="center"/>
      <protection hidden="1"/>
    </xf>
    <xf numFmtId="3" fontId="31" fillId="0" borderId="9" xfId="2" applyNumberFormat="1" applyFont="1" applyFill="1" applyBorder="1" applyAlignment="1" applyProtection="1">
      <alignment horizontal="left" vertical="center"/>
      <protection hidden="1"/>
    </xf>
    <xf numFmtId="3" fontId="31" fillId="0" borderId="10" xfId="2" applyNumberFormat="1" applyFont="1" applyFill="1" applyBorder="1" applyAlignment="1" applyProtection="1">
      <alignment horizontal="left" vertical="center"/>
      <protection hidden="1"/>
    </xf>
    <xf numFmtId="0" fontId="31" fillId="0" borderId="8" xfId="2" applyFont="1" applyFill="1" applyBorder="1" applyAlignment="1" applyProtection="1">
      <alignment horizontal="center" vertical="center"/>
      <protection hidden="1"/>
    </xf>
    <xf numFmtId="166" fontId="31" fillId="2" borderId="8" xfId="3" applyNumberFormat="1" applyFont="1" applyFill="1" applyBorder="1" applyAlignment="1" applyProtection="1">
      <alignment horizontal="right" vertical="center"/>
      <protection hidden="1"/>
    </xf>
    <xf numFmtId="166" fontId="31" fillId="0" borderId="0" xfId="2" applyNumberFormat="1" applyFont="1" applyFill="1" applyBorder="1" applyAlignment="1" applyProtection="1">
      <alignment vertical="center"/>
      <protection hidden="1"/>
    </xf>
    <xf numFmtId="3" fontId="32" fillId="0" borderId="8" xfId="2" applyNumberFormat="1" applyFont="1" applyFill="1" applyBorder="1" applyAlignment="1" applyProtection="1">
      <alignment horizontal="left" vertical="center"/>
      <protection hidden="1"/>
    </xf>
    <xf numFmtId="3" fontId="32" fillId="0" borderId="9" xfId="2" applyNumberFormat="1" applyFont="1" applyFill="1" applyBorder="1" applyAlignment="1" applyProtection="1">
      <alignment horizontal="left" vertical="center"/>
      <protection hidden="1"/>
    </xf>
    <xf numFmtId="3" fontId="32" fillId="0" borderId="10" xfId="2" applyNumberFormat="1" applyFont="1" applyFill="1" applyBorder="1" applyAlignment="1" applyProtection="1">
      <alignment horizontal="left" vertical="center"/>
      <protection hidden="1"/>
    </xf>
    <xf numFmtId="0" fontId="32" fillId="0" borderId="8" xfId="2" applyFont="1" applyFill="1" applyBorder="1" applyAlignment="1" applyProtection="1">
      <alignment horizontal="center" vertical="center"/>
      <protection hidden="1"/>
    </xf>
    <xf numFmtId="166" fontId="32" fillId="0" borderId="8" xfId="3" applyNumberFormat="1" applyFont="1" applyFill="1" applyBorder="1" applyAlignment="1" applyProtection="1">
      <alignment horizontal="right" vertical="center"/>
      <protection hidden="1"/>
    </xf>
    <xf numFmtId="166" fontId="32" fillId="0" borderId="0" xfId="16" applyNumberFormat="1" applyFont="1" applyFill="1" applyBorder="1" applyAlignment="1" applyProtection="1">
      <alignment vertical="center"/>
      <protection hidden="1"/>
    </xf>
    <xf numFmtId="0" fontId="32" fillId="0" borderId="0" xfId="2" applyFont="1" applyFill="1" applyBorder="1" applyAlignment="1" applyProtection="1">
      <alignment vertical="center"/>
      <protection hidden="1"/>
    </xf>
    <xf numFmtId="3" fontId="30" fillId="0" borderId="2" xfId="2" applyNumberFormat="1" applyFont="1" applyFill="1" applyBorder="1" applyAlignment="1" applyProtection="1">
      <alignment horizontal="left" vertical="center"/>
      <protection hidden="1"/>
    </xf>
    <xf numFmtId="3" fontId="30" fillId="0" borderId="3" xfId="2" applyNumberFormat="1" applyFont="1" applyFill="1" applyBorder="1" applyAlignment="1" applyProtection="1">
      <alignment horizontal="left" vertical="center"/>
      <protection hidden="1"/>
    </xf>
    <xf numFmtId="3" fontId="30" fillId="0" borderId="4" xfId="2" applyNumberFormat="1" applyFont="1" applyFill="1" applyBorder="1" applyAlignment="1" applyProtection="1">
      <alignment horizontal="left" vertical="center"/>
      <protection hidden="1"/>
    </xf>
    <xf numFmtId="0" fontId="30" fillId="0" borderId="2" xfId="2" applyFont="1" applyFill="1" applyBorder="1" applyAlignment="1" applyProtection="1">
      <alignment horizontal="center" vertical="center"/>
      <protection hidden="1"/>
    </xf>
    <xf numFmtId="166" fontId="30" fillId="2" borderId="2" xfId="3" applyNumberFormat="1" applyFont="1" applyFill="1" applyBorder="1" applyAlignment="1" applyProtection="1">
      <alignment horizontal="right" vertical="center"/>
      <protection hidden="1"/>
    </xf>
    <xf numFmtId="0" fontId="31" fillId="0" borderId="11" xfId="2" applyFont="1" applyFill="1" applyBorder="1" applyAlignment="1" applyProtection="1">
      <alignment horizontal="left" vertical="center"/>
      <protection hidden="1"/>
    </xf>
    <xf numFmtId="0" fontId="31" fillId="0" borderId="12" xfId="2" applyFont="1" applyFill="1" applyBorder="1" applyAlignment="1" applyProtection="1">
      <alignment horizontal="left" vertical="center"/>
      <protection hidden="1"/>
    </xf>
    <xf numFmtId="0" fontId="31" fillId="0" borderId="13" xfId="2" applyFont="1" applyFill="1" applyBorder="1" applyAlignment="1" applyProtection="1">
      <alignment horizontal="left" vertical="center"/>
      <protection hidden="1"/>
    </xf>
    <xf numFmtId="0" fontId="31" fillId="0" borderId="11" xfId="2" applyFont="1" applyFill="1" applyBorder="1" applyAlignment="1" applyProtection="1">
      <alignment horizontal="center" vertical="center"/>
      <protection hidden="1"/>
    </xf>
    <xf numFmtId="166" fontId="31" fillId="2" borderId="11" xfId="3" applyNumberFormat="1" applyFont="1" applyFill="1" applyBorder="1" applyAlignment="1" applyProtection="1">
      <alignment horizontal="right" vertical="center"/>
      <protection hidden="1"/>
    </xf>
    <xf numFmtId="0" fontId="30" fillId="0" borderId="5" xfId="2" applyNumberFormat="1" applyFont="1" applyFill="1" applyBorder="1" applyAlignment="1" applyProtection="1">
      <alignment vertical="center"/>
      <protection hidden="1"/>
    </xf>
    <xf numFmtId="0" fontId="30" fillId="0" borderId="6" xfId="2" applyNumberFormat="1" applyFont="1" applyFill="1" applyBorder="1" applyAlignment="1" applyProtection="1">
      <alignment vertical="center"/>
      <protection hidden="1"/>
    </xf>
    <xf numFmtId="0" fontId="30" fillId="0" borderId="7" xfId="2" applyNumberFormat="1" applyFont="1" applyFill="1" applyBorder="1" applyAlignment="1" applyProtection="1">
      <alignment vertical="center"/>
      <protection hidden="1"/>
    </xf>
    <xf numFmtId="166" fontId="30" fillId="2" borderId="5" xfId="3" applyNumberFormat="1" applyFont="1" applyFill="1" applyBorder="1" applyAlignment="1" applyProtection="1">
      <alignment horizontal="right" vertical="center"/>
      <protection hidden="1"/>
    </xf>
    <xf numFmtId="0" fontId="30" fillId="0" borderId="8" xfId="2" applyFont="1" applyFill="1" applyBorder="1" applyAlignment="1" applyProtection="1">
      <alignment vertical="center"/>
      <protection hidden="1"/>
    </xf>
    <xf numFmtId="0" fontId="30" fillId="0" borderId="9" xfId="2" applyFont="1" applyFill="1" applyBorder="1" applyAlignment="1" applyProtection="1">
      <alignment vertical="center"/>
      <protection hidden="1"/>
    </xf>
    <xf numFmtId="0" fontId="30" fillId="0" borderId="10" xfId="2" applyFont="1" applyFill="1" applyBorder="1" applyAlignment="1" applyProtection="1">
      <alignment vertical="center"/>
      <protection hidden="1"/>
    </xf>
    <xf numFmtId="0" fontId="30" fillId="0" borderId="8" xfId="2" applyFont="1" applyFill="1" applyBorder="1" applyAlignment="1" applyProtection="1">
      <alignment horizontal="center" vertical="center"/>
      <protection hidden="1"/>
    </xf>
    <xf numFmtId="166" fontId="30" fillId="2" borderId="8" xfId="16" applyNumberFormat="1" applyFont="1" applyFill="1" applyBorder="1" applyAlignment="1" applyProtection="1">
      <alignment horizontal="right" vertical="center"/>
      <protection hidden="1"/>
    </xf>
    <xf numFmtId="166" fontId="30" fillId="2" borderId="8" xfId="3" applyNumberFormat="1" applyFont="1" applyFill="1" applyBorder="1" applyAlignment="1" applyProtection="1">
      <alignment horizontal="right" vertical="center"/>
      <protection hidden="1"/>
    </xf>
    <xf numFmtId="166" fontId="30" fillId="0" borderId="0" xfId="16" applyNumberFormat="1" applyFont="1" applyFill="1" applyBorder="1" applyAlignment="1" applyProtection="1">
      <alignment vertical="center"/>
      <protection hidden="1"/>
    </xf>
    <xf numFmtId="0" fontId="31" fillId="0" borderId="8" xfId="2" applyFont="1" applyFill="1" applyBorder="1" applyAlignment="1" applyProtection="1">
      <alignment vertical="center"/>
      <protection hidden="1"/>
    </xf>
    <xf numFmtId="0" fontId="31" fillId="0" borderId="9" xfId="2" applyFont="1" applyFill="1" applyBorder="1" applyAlignment="1" applyProtection="1">
      <alignment vertical="center"/>
      <protection hidden="1"/>
    </xf>
    <xf numFmtId="0" fontId="31" fillId="0" borderId="10" xfId="2" applyFont="1" applyFill="1" applyBorder="1" applyAlignment="1" applyProtection="1">
      <alignment vertical="center"/>
      <protection hidden="1"/>
    </xf>
    <xf numFmtId="166" fontId="31" fillId="2" borderId="8" xfId="16" applyNumberFormat="1" applyFont="1" applyFill="1" applyBorder="1" applyAlignment="1" applyProtection="1">
      <alignment horizontal="right" vertical="center"/>
      <protection hidden="1"/>
    </xf>
    <xf numFmtId="0" fontId="30" fillId="0" borderId="8" xfId="2" applyNumberFormat="1" applyFont="1" applyFill="1" applyBorder="1" applyAlignment="1" applyProtection="1">
      <alignment vertical="center"/>
      <protection hidden="1"/>
    </xf>
    <xf numFmtId="0" fontId="30" fillId="0" borderId="9" xfId="2" applyNumberFormat="1" applyFont="1" applyFill="1" applyBorder="1" applyAlignment="1" applyProtection="1">
      <alignment vertical="center"/>
      <protection hidden="1"/>
    </xf>
    <xf numFmtId="0" fontId="30" fillId="0" borderId="10" xfId="2" applyNumberFormat="1" applyFont="1" applyFill="1" applyBorder="1" applyAlignment="1" applyProtection="1">
      <alignment vertical="center"/>
      <protection hidden="1"/>
    </xf>
    <xf numFmtId="0" fontId="31" fillId="0" borderId="8" xfId="2" applyNumberFormat="1" applyFont="1" applyFill="1" applyBorder="1" applyAlignment="1" applyProtection="1">
      <alignment horizontal="left" vertical="center"/>
      <protection hidden="1"/>
    </xf>
    <xf numFmtId="0" fontId="31" fillId="0" borderId="9" xfId="2" applyNumberFormat="1" applyFont="1" applyFill="1" applyBorder="1" applyAlignment="1" applyProtection="1">
      <alignment horizontal="left" vertical="center"/>
      <protection hidden="1"/>
    </xf>
    <xf numFmtId="0" fontId="31" fillId="0" borderId="10" xfId="2" applyNumberFormat="1" applyFont="1" applyFill="1" applyBorder="1" applyAlignment="1" applyProtection="1">
      <alignment horizontal="left" vertical="center"/>
      <protection hidden="1"/>
    </xf>
    <xf numFmtId="0" fontId="32" fillId="0" borderId="8" xfId="2" applyNumberFormat="1" applyFont="1" applyFill="1" applyBorder="1" applyAlignment="1" applyProtection="1">
      <alignment horizontal="left" vertical="center"/>
      <protection hidden="1"/>
    </xf>
    <xf numFmtId="0" fontId="32" fillId="0" borderId="9" xfId="2" applyNumberFormat="1" applyFont="1" applyFill="1" applyBorder="1" applyAlignment="1" applyProtection="1">
      <alignment horizontal="left" vertical="center"/>
      <protection hidden="1"/>
    </xf>
    <xf numFmtId="0" fontId="32" fillId="0" borderId="10" xfId="2" applyNumberFormat="1" applyFont="1" applyFill="1" applyBorder="1" applyAlignment="1" applyProtection="1">
      <alignment horizontal="left" vertical="center"/>
      <protection hidden="1"/>
    </xf>
    <xf numFmtId="166" fontId="32" fillId="2" borderId="8" xfId="3" applyNumberFormat="1" applyFont="1" applyFill="1" applyBorder="1" applyAlignment="1" applyProtection="1">
      <alignment horizontal="right" vertical="center"/>
      <protection hidden="1"/>
    </xf>
    <xf numFmtId="166" fontId="32" fillId="2" borderId="8" xfId="3" applyNumberFormat="1" applyFont="1" applyFill="1" applyBorder="1" applyAlignment="1" applyProtection="1">
      <alignment vertical="center"/>
      <protection hidden="1"/>
    </xf>
    <xf numFmtId="0" fontId="30" fillId="0" borderId="5" xfId="2" applyNumberFormat="1" applyFont="1" applyFill="1" applyBorder="1" applyAlignment="1" applyProtection="1">
      <alignment horizontal="left" vertical="center"/>
      <protection hidden="1"/>
    </xf>
    <xf numFmtId="0" fontId="30" fillId="0" borderId="6" xfId="2" applyNumberFormat="1" applyFont="1" applyFill="1" applyBorder="1" applyAlignment="1" applyProtection="1">
      <alignment horizontal="left" vertical="center"/>
      <protection hidden="1"/>
    </xf>
    <xf numFmtId="0" fontId="30" fillId="0" borderId="7" xfId="2" applyNumberFormat="1" applyFont="1" applyFill="1" applyBorder="1" applyAlignment="1" applyProtection="1">
      <alignment horizontal="left" vertical="center"/>
      <protection hidden="1"/>
    </xf>
    <xf numFmtId="0" fontId="31" fillId="0" borderId="0" xfId="2" applyNumberFormat="1" applyFont="1" applyFill="1" applyBorder="1" applyAlignment="1" applyProtection="1">
      <alignment horizontal="left" vertical="center"/>
      <protection hidden="1"/>
    </xf>
    <xf numFmtId="0" fontId="31" fillId="0" borderId="0" xfId="2" applyFont="1" applyFill="1" applyBorder="1" applyAlignment="1" applyProtection="1">
      <alignment horizontal="center" vertical="center"/>
      <protection hidden="1"/>
    </xf>
    <xf numFmtId="2" fontId="31" fillId="2" borderId="0" xfId="3" applyNumberFormat="1" applyFont="1" applyFill="1" applyBorder="1" applyAlignment="1" applyProtection="1">
      <alignment horizontal="right" vertical="center"/>
      <protection hidden="1"/>
    </xf>
    <xf numFmtId="166" fontId="31" fillId="2" borderId="0" xfId="3" applyNumberFormat="1" applyFont="1" applyFill="1" applyBorder="1" applyAlignment="1" applyProtection="1">
      <alignment horizontal="right" vertical="center"/>
      <protection hidden="1"/>
    </xf>
    <xf numFmtId="0" fontId="30" fillId="0" borderId="0" xfId="2" applyNumberFormat="1" applyFont="1" applyFill="1" applyBorder="1" applyAlignment="1" applyProtection="1">
      <alignment horizontal="centerContinuous" vertical="center"/>
      <protection hidden="1"/>
    </xf>
    <xf numFmtId="166" fontId="31" fillId="2" borderId="0" xfId="2" applyNumberFormat="1" applyFont="1" applyFill="1" applyBorder="1" applyAlignment="1" applyProtection="1">
      <alignment horizontal="centerContinuous" vertical="center"/>
      <protection hidden="1"/>
    </xf>
    <xf numFmtId="166" fontId="32" fillId="2" borderId="0" xfId="2" applyNumberFormat="1" applyFont="1" applyFill="1" applyBorder="1" applyAlignment="1" applyProtection="1">
      <alignment horizontal="right" vertical="center"/>
      <protection hidden="1"/>
    </xf>
    <xf numFmtId="166" fontId="30" fillId="2" borderId="5" xfId="2" applyNumberFormat="1" applyFont="1" applyFill="1" applyBorder="1" applyAlignment="1" applyProtection="1">
      <alignment horizontal="right" vertical="center"/>
      <protection hidden="1"/>
    </xf>
    <xf numFmtId="166" fontId="30" fillId="2" borderId="5"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vertical="center"/>
      <protection hidden="1"/>
    </xf>
    <xf numFmtId="3" fontId="30" fillId="0" borderId="0"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horizontal="center" vertical="center" wrapText="1"/>
      <protection hidden="1"/>
    </xf>
    <xf numFmtId="166" fontId="30" fillId="2" borderId="0" xfId="2" applyNumberFormat="1" applyFont="1" applyFill="1" applyBorder="1" applyAlignment="1" applyProtection="1">
      <alignment horizontal="center" vertical="center"/>
      <protection hidden="1"/>
    </xf>
    <xf numFmtId="0" fontId="31" fillId="0" borderId="9" xfId="2" applyFont="1" applyFill="1" applyBorder="1" applyAlignment="1" applyProtection="1">
      <alignment horizontal="center" vertical="center"/>
      <protection hidden="1"/>
    </xf>
    <xf numFmtId="0" fontId="31" fillId="0" borderId="10" xfId="2" applyFont="1" applyFill="1" applyBorder="1" applyAlignment="1" applyProtection="1">
      <alignment horizontal="center" vertical="center"/>
      <protection hidden="1"/>
    </xf>
    <xf numFmtId="166" fontId="31" fillId="0" borderId="8" xfId="3" applyNumberFormat="1" applyFont="1" applyFill="1" applyBorder="1" applyAlignment="1" applyProtection="1">
      <alignment horizontal="right" vertical="center"/>
      <protection hidden="1"/>
    </xf>
    <xf numFmtId="0" fontId="31" fillId="0" borderId="14" xfId="2" applyFont="1" applyFill="1" applyBorder="1" applyAlignment="1" applyProtection="1">
      <alignment vertical="center"/>
      <protection hidden="1"/>
    </xf>
    <xf numFmtId="0" fontId="31" fillId="0" borderId="14" xfId="2" applyFont="1" applyFill="1" applyBorder="1" applyAlignment="1" applyProtection="1">
      <alignment horizontal="center" vertical="center"/>
      <protection hidden="1"/>
    </xf>
    <xf numFmtId="37" fontId="31" fillId="2" borderId="14" xfId="2" applyNumberFormat="1" applyFont="1" applyFill="1" applyBorder="1" applyAlignment="1" applyProtection="1">
      <alignment horizontal="center" vertical="center"/>
      <protection hidden="1"/>
    </xf>
    <xf numFmtId="166" fontId="31" fillId="2" borderId="0" xfId="3" applyNumberFormat="1" applyFont="1" applyFill="1" applyBorder="1" applyAlignment="1" applyProtection="1">
      <alignment horizontal="center" vertical="center"/>
      <protection hidden="1"/>
    </xf>
    <xf numFmtId="0" fontId="30" fillId="0" borderId="0" xfId="1" applyNumberFormat="1" applyFont="1" applyFill="1" applyAlignment="1">
      <alignment horizontal="left" vertical="center"/>
    </xf>
    <xf numFmtId="0" fontId="31" fillId="0" borderId="0" xfId="1" applyNumberFormat="1" applyFont="1" applyFill="1" applyBorder="1" applyAlignment="1">
      <alignment horizontal="left" vertical="center"/>
    </xf>
    <xf numFmtId="0" fontId="30" fillId="2" borderId="0" xfId="1" applyNumberFormat="1" applyFont="1" applyFill="1" applyAlignment="1">
      <alignment horizontal="center" vertical="center"/>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0" fontId="32" fillId="2" borderId="0" xfId="0" applyFont="1" applyFill="1" applyAlignment="1">
      <alignment vertical="center"/>
    </xf>
    <xf numFmtId="2" fontId="31" fillId="0" borderId="0" xfId="1" applyNumberFormat="1" applyFont="1" applyFill="1" applyAlignment="1">
      <alignment horizontal="center" vertical="center"/>
    </xf>
    <xf numFmtId="0" fontId="31" fillId="0" borderId="0" xfId="0" applyFont="1"/>
    <xf numFmtId="2" fontId="31" fillId="2" borderId="0" xfId="1" applyNumberFormat="1" applyFont="1" applyFill="1" applyAlignment="1">
      <alignment vertical="center"/>
    </xf>
    <xf numFmtId="2" fontId="30" fillId="0" borderId="0" xfId="1" applyNumberFormat="1" applyFont="1" applyFill="1" applyAlignment="1">
      <alignment horizontal="left" vertical="center"/>
    </xf>
    <xf numFmtId="38" fontId="30" fillId="2" borderId="0" xfId="2" applyNumberFormat="1" applyFont="1" applyFill="1" applyBorder="1" applyAlignment="1" applyProtection="1">
      <alignment horizontal="right" vertical="center"/>
      <protection hidden="1"/>
    </xf>
    <xf numFmtId="38" fontId="31" fillId="2" borderId="0" xfId="2" applyNumberFormat="1" applyFont="1" applyFill="1" applyBorder="1" applyAlignment="1" applyProtection="1">
      <alignment horizontal="right" vertical="center"/>
      <protection hidden="1"/>
    </xf>
    <xf numFmtId="38" fontId="30" fillId="0" borderId="0" xfId="0" applyNumberFormat="1" applyFont="1" applyAlignment="1">
      <alignment horizontal="right"/>
    </xf>
    <xf numFmtId="0" fontId="30" fillId="0" borderId="1" xfId="2" applyFont="1" applyFill="1" applyBorder="1" applyAlignment="1" applyProtection="1">
      <alignment horizontal="center" vertical="center"/>
      <protection hidden="1"/>
    </xf>
    <xf numFmtId="0" fontId="30" fillId="2" borderId="1" xfId="2" applyFont="1" applyFill="1" applyBorder="1" applyAlignment="1" applyProtection="1">
      <alignment vertical="center"/>
      <protection hidden="1"/>
    </xf>
    <xf numFmtId="0" fontId="32" fillId="2" borderId="0" xfId="2" applyFont="1" applyFill="1" applyBorder="1" applyAlignment="1" applyProtection="1">
      <alignment horizontal="right" vertical="center"/>
      <protection hidden="1"/>
    </xf>
    <xf numFmtId="3" fontId="30" fillId="2" borderId="7" xfId="2" applyNumberFormat="1" applyFont="1" applyFill="1" applyBorder="1" applyAlignment="1" applyProtection="1">
      <alignment horizontal="center" vertical="center" wrapText="1"/>
      <protection hidden="1"/>
    </xf>
    <xf numFmtId="165" fontId="30" fillId="2" borderId="5" xfId="2" applyNumberFormat="1" applyFont="1" applyFill="1" applyBorder="1" applyAlignment="1" applyProtection="1">
      <alignment horizontal="center" vertical="center" wrapText="1"/>
      <protection hidden="1"/>
    </xf>
    <xf numFmtId="3" fontId="30" fillId="2" borderId="5" xfId="2" applyNumberFormat="1" applyFont="1" applyFill="1" applyBorder="1" applyAlignment="1" applyProtection="1">
      <alignment horizontal="center" vertical="center" wrapText="1"/>
      <protection hidden="1"/>
    </xf>
    <xf numFmtId="0" fontId="30" fillId="0" borderId="6" xfId="0" applyFont="1" applyFill="1" applyBorder="1" applyAlignment="1">
      <alignment vertical="center" wrapText="1"/>
    </xf>
    <xf numFmtId="0" fontId="30" fillId="0" borderId="15" xfId="0" applyFont="1" applyFill="1" applyBorder="1" applyAlignment="1">
      <alignment vertical="center" wrapText="1"/>
    </xf>
    <xf numFmtId="0" fontId="30" fillId="0" borderId="7" xfId="0" applyFont="1" applyFill="1" applyBorder="1" applyAlignment="1">
      <alignment vertical="center" wrapText="1"/>
    </xf>
    <xf numFmtId="0" fontId="30" fillId="0" borderId="2" xfId="6" applyNumberFormat="1" applyFont="1" applyFill="1" applyBorder="1" applyAlignment="1">
      <alignment vertical="center" wrapText="1"/>
    </xf>
    <xf numFmtId="0" fontId="30" fillId="0" borderId="3" xfId="2" applyFont="1" applyFill="1" applyBorder="1" applyAlignment="1" applyProtection="1">
      <alignment horizontal="center" vertical="center"/>
      <protection hidden="1"/>
    </xf>
    <xf numFmtId="166" fontId="30" fillId="2" borderId="2" xfId="6" applyNumberFormat="1" applyFont="1" applyFill="1" applyBorder="1" applyAlignment="1">
      <alignment horizontal="right" vertical="center" wrapText="1"/>
    </xf>
    <xf numFmtId="0" fontId="31" fillId="0" borderId="0" xfId="0" quotePrefix="1" applyFont="1"/>
    <xf numFmtId="0" fontId="31" fillId="0" borderId="9" xfId="6" applyNumberFormat="1" applyFont="1" applyFill="1" applyBorder="1" applyAlignment="1">
      <alignment horizontal="justify" vertical="center" wrapText="1"/>
    </xf>
    <xf numFmtId="166" fontId="31" fillId="2" borderId="8" xfId="6" applyNumberFormat="1" applyFont="1" applyFill="1" applyBorder="1" applyAlignment="1">
      <alignment horizontal="right" vertical="center" wrapText="1"/>
    </xf>
    <xf numFmtId="0" fontId="30" fillId="0" borderId="9" xfId="6" applyNumberFormat="1" applyFont="1" applyFill="1" applyBorder="1" applyAlignment="1">
      <alignment horizontal="justify" vertical="center" wrapText="1"/>
    </xf>
    <xf numFmtId="0" fontId="30" fillId="0" borderId="9" xfId="2" applyFont="1" applyFill="1" applyBorder="1" applyAlignment="1" applyProtection="1">
      <alignment horizontal="center" vertical="center"/>
      <protection hidden="1"/>
    </xf>
    <xf numFmtId="166" fontId="30" fillId="2" borderId="8" xfId="6" applyNumberFormat="1" applyFont="1" applyFill="1" applyBorder="1" applyAlignment="1">
      <alignment horizontal="right" vertical="center" wrapText="1"/>
    </xf>
    <xf numFmtId="0" fontId="30" fillId="0" borderId="9" xfId="6" applyNumberFormat="1" applyFont="1" applyFill="1" applyBorder="1" applyAlignment="1">
      <alignment vertical="center" wrapText="1"/>
    </xf>
    <xf numFmtId="166" fontId="30" fillId="2" borderId="11" xfId="6" applyNumberFormat="1" applyFont="1" applyFill="1" applyBorder="1" applyAlignment="1">
      <alignment horizontal="right" vertical="center" wrapText="1"/>
    </xf>
    <xf numFmtId="0" fontId="30" fillId="0" borderId="6" xfId="6" applyNumberFormat="1" applyFont="1" applyFill="1" applyBorder="1" applyAlignment="1">
      <alignment vertical="center" wrapText="1"/>
    </xf>
    <xf numFmtId="0" fontId="30" fillId="0" borderId="15" xfId="6" applyNumberFormat="1" applyFont="1" applyFill="1" applyBorder="1" applyAlignment="1">
      <alignment vertical="center" wrapText="1"/>
    </xf>
    <xf numFmtId="0" fontId="30" fillId="2" borderId="15" xfId="6" applyNumberFormat="1" applyFont="1" applyFill="1" applyBorder="1" applyAlignment="1">
      <alignment vertical="center" wrapText="1"/>
    </xf>
    <xf numFmtId="166" fontId="30" fillId="2" borderId="10" xfId="6" applyNumberFormat="1" applyFont="1" applyFill="1" applyBorder="1" applyAlignment="1">
      <alignment horizontal="right" vertical="center" wrapText="1"/>
    </xf>
    <xf numFmtId="0" fontId="31" fillId="0" borderId="9" xfId="6" applyNumberFormat="1" applyFont="1" applyFill="1" applyBorder="1" applyAlignment="1">
      <alignment vertical="center" wrapText="1"/>
    </xf>
    <xf numFmtId="166" fontId="31" fillId="2" borderId="10" xfId="6" applyNumberFormat="1" applyFont="1" applyFill="1" applyBorder="1" applyAlignment="1">
      <alignment horizontal="right" vertical="center" wrapText="1"/>
    </xf>
    <xf numFmtId="0" fontId="30" fillId="0" borderId="12" xfId="6" applyNumberFormat="1" applyFont="1" applyFill="1" applyBorder="1" applyAlignment="1">
      <alignment vertical="center" wrapText="1"/>
    </xf>
    <xf numFmtId="0" fontId="30" fillId="0" borderId="11" xfId="2" applyFont="1" applyFill="1" applyBorder="1" applyAlignment="1" applyProtection="1">
      <alignment horizontal="center" vertical="center"/>
      <protection hidden="1"/>
    </xf>
    <xf numFmtId="166" fontId="30" fillId="2" borderId="13" xfId="6" applyNumberFormat="1" applyFont="1" applyFill="1" applyBorder="1" applyAlignment="1">
      <alignment horizontal="right" vertical="center" wrapText="1"/>
    </xf>
    <xf numFmtId="0" fontId="30" fillId="0" borderId="0" xfId="6" applyFont="1" applyFill="1" applyBorder="1" applyAlignment="1">
      <alignment vertical="center"/>
    </xf>
    <xf numFmtId="37" fontId="31" fillId="2" borderId="0" xfId="2" applyNumberFormat="1" applyFont="1" applyFill="1" applyBorder="1" applyAlignment="1" applyProtection="1">
      <alignment horizontal="center" vertical="center"/>
      <protection hidden="1"/>
    </xf>
    <xf numFmtId="37" fontId="31" fillId="2" borderId="0" xfId="3" applyNumberFormat="1" applyFont="1" applyFill="1" applyBorder="1" applyAlignment="1" applyProtection="1">
      <alignment horizontal="right" vertical="center"/>
      <protection hidden="1"/>
    </xf>
    <xf numFmtId="0" fontId="30" fillId="0" borderId="0" xfId="1" applyNumberFormat="1" applyFont="1" applyFill="1" applyBorder="1" applyAlignment="1">
      <alignment horizontal="left" vertical="center"/>
    </xf>
    <xf numFmtId="2" fontId="31" fillId="0" borderId="0" xfId="1" applyNumberFormat="1" applyFont="1" applyFill="1" applyBorder="1" applyAlignment="1">
      <alignment horizontal="center" vertical="center"/>
    </xf>
    <xf numFmtId="37" fontId="31" fillId="2" borderId="0" xfId="1" applyNumberFormat="1" applyFont="1" applyFill="1" applyBorder="1" applyAlignment="1">
      <alignment vertical="center"/>
    </xf>
    <xf numFmtId="166" fontId="31" fillId="0" borderId="0" xfId="3" applyNumberFormat="1" applyFont="1" applyFill="1" applyBorder="1" applyAlignment="1">
      <alignment vertical="center"/>
    </xf>
    <xf numFmtId="49" fontId="30" fillId="0" borderId="5" xfId="0" applyNumberFormat="1" applyFont="1" applyFill="1" applyBorder="1" applyAlignment="1" applyProtection="1">
      <alignment horizontal="left" vertical="center" wrapText="1"/>
    </xf>
    <xf numFmtId="0" fontId="31" fillId="0" borderId="0" xfId="6" applyFont="1" applyFill="1" applyAlignment="1">
      <alignment vertical="center"/>
    </xf>
    <xf numFmtId="0" fontId="31" fillId="0" borderId="0" xfId="6" applyFont="1" applyFill="1" applyAlignment="1">
      <alignment horizontal="right" vertical="center"/>
    </xf>
    <xf numFmtId="2" fontId="31" fillId="0" borderId="0" xfId="1" applyNumberFormat="1" applyFont="1" applyFill="1" applyAlignment="1">
      <alignment horizontal="right" vertical="center"/>
    </xf>
    <xf numFmtId="0" fontId="31" fillId="0" borderId="0" xfId="2" applyFont="1" applyFill="1" applyBorder="1" applyAlignment="1" applyProtection="1">
      <alignment horizontal="right" vertical="center"/>
      <protection hidden="1"/>
    </xf>
    <xf numFmtId="0" fontId="31" fillId="0" borderId="1" xfId="2" applyFont="1" applyFill="1" applyBorder="1" applyAlignment="1" applyProtection="1">
      <alignment horizontal="right" vertical="center"/>
      <protection hidden="1"/>
    </xf>
    <xf numFmtId="0" fontId="30" fillId="0" borderId="0" xfId="6" applyFont="1" applyFill="1" applyAlignment="1">
      <alignment horizontal="centerContinuous" vertical="center"/>
    </xf>
    <xf numFmtId="0" fontId="31" fillId="0" borderId="0" xfId="6" applyFont="1" applyFill="1" applyAlignment="1">
      <alignment horizontal="centerContinuous" vertical="center"/>
    </xf>
    <xf numFmtId="3" fontId="30" fillId="0" borderId="0" xfId="6" applyNumberFormat="1" applyFont="1" applyFill="1" applyAlignment="1">
      <alignment horizontal="centerContinuous" vertical="center"/>
    </xf>
    <xf numFmtId="0" fontId="31" fillId="0" borderId="0" xfId="6" applyNumberFormat="1" applyFont="1" applyFill="1" applyAlignment="1">
      <alignment vertical="center"/>
    </xf>
    <xf numFmtId="0" fontId="30" fillId="0" borderId="0" xfId="6" applyFont="1" applyFill="1" applyAlignment="1">
      <alignment vertical="center"/>
    </xf>
    <xf numFmtId="0" fontId="30" fillId="0" borderId="0" xfId="6" applyNumberFormat="1" applyFont="1" applyFill="1" applyAlignment="1">
      <alignment vertical="center"/>
    </xf>
    <xf numFmtId="0" fontId="31" fillId="0" borderId="0" xfId="6" quotePrefix="1" applyFont="1" applyFill="1" applyAlignment="1">
      <alignment vertical="center"/>
    </xf>
    <xf numFmtId="49" fontId="31" fillId="0" borderId="0" xfId="6" applyNumberFormat="1" applyFont="1" applyFill="1" applyAlignment="1">
      <alignment vertical="center"/>
    </xf>
    <xf numFmtId="0" fontId="30" fillId="0" borderId="0" xfId="6" applyFont="1" applyFill="1" applyAlignment="1">
      <alignment horizontal="right" vertical="center"/>
    </xf>
    <xf numFmtId="0" fontId="31" fillId="0" borderId="0" xfId="6" applyFont="1" applyFill="1" applyAlignment="1">
      <alignment horizontal="justify" vertical="center" wrapText="1"/>
    </xf>
    <xf numFmtId="0" fontId="31" fillId="0" borderId="0" xfId="6" applyFont="1" applyFill="1" applyAlignment="1">
      <alignment horizontal="right" vertical="center" wrapText="1"/>
    </xf>
    <xf numFmtId="0" fontId="31" fillId="0" borderId="0" xfId="6" quotePrefix="1" applyFont="1" applyFill="1" applyAlignment="1">
      <alignment horizontal="left" vertical="center" wrapText="1"/>
    </xf>
    <xf numFmtId="0" fontId="31" fillId="0" borderId="0" xfId="6" quotePrefix="1" applyFont="1" applyFill="1" applyAlignment="1">
      <alignment horizontal="right" vertical="center" wrapText="1"/>
    </xf>
    <xf numFmtId="0" fontId="30" fillId="0" borderId="0" xfId="6" quotePrefix="1" applyFont="1" applyFill="1" applyAlignment="1">
      <alignment vertical="center"/>
    </xf>
    <xf numFmtId="166" fontId="30" fillId="0" borderId="0" xfId="3" applyNumberFormat="1" applyFont="1" applyFill="1" applyAlignment="1">
      <alignment horizontal="right" vertical="center"/>
    </xf>
    <xf numFmtId="166" fontId="31" fillId="0" borderId="0" xfId="3" applyNumberFormat="1" applyFont="1" applyFill="1" applyAlignment="1">
      <alignment horizontal="right" vertical="center"/>
    </xf>
    <xf numFmtId="0" fontId="31" fillId="0" borderId="0" xfId="6" applyFont="1" applyFill="1" applyAlignment="1">
      <alignment horizontal="center" vertical="center"/>
    </xf>
    <xf numFmtId="0" fontId="30" fillId="0" borderId="5" xfId="6" applyFont="1" applyFill="1" applyBorder="1" applyAlignment="1">
      <alignment horizontal="center" vertical="center" wrapText="1"/>
    </xf>
    <xf numFmtId="0" fontId="30" fillId="0" borderId="6" xfId="6" applyFont="1" applyFill="1" applyBorder="1" applyAlignment="1">
      <alignment horizontal="center" vertical="center" wrapText="1"/>
    </xf>
    <xf numFmtId="0" fontId="30" fillId="0" borderId="15" xfId="6" applyFont="1" applyFill="1" applyBorder="1" applyAlignment="1">
      <alignment horizontal="center" vertical="center" wrapText="1"/>
    </xf>
    <xf numFmtId="0" fontId="30" fillId="0" borderId="7" xfId="6" applyFont="1" applyFill="1" applyBorder="1" applyAlignment="1">
      <alignment horizontal="center" vertical="center" wrapText="1"/>
    </xf>
    <xf numFmtId="0" fontId="30" fillId="0" borderId="5" xfId="6" applyFont="1" applyFill="1" applyBorder="1" applyAlignment="1">
      <alignment horizontal="right" vertical="center" wrapText="1"/>
    </xf>
    <xf numFmtId="0" fontId="30" fillId="0" borderId="5" xfId="6" applyNumberFormat="1" applyFont="1" applyFill="1" applyBorder="1" applyAlignment="1">
      <alignment horizontal="center" vertical="center" wrapText="1"/>
    </xf>
    <xf numFmtId="0" fontId="31" fillId="2" borderId="5" xfId="6" applyNumberFormat="1" applyFont="1" applyFill="1" applyBorder="1" applyAlignment="1">
      <alignment horizontal="right" vertical="center" wrapText="1"/>
    </xf>
    <xf numFmtId="0" fontId="31" fillId="0" borderId="5" xfId="6" applyNumberFormat="1" applyFont="1" applyFill="1" applyBorder="1" applyAlignment="1">
      <alignment horizontal="center" vertical="center" wrapText="1"/>
    </xf>
    <xf numFmtId="10" fontId="31" fillId="2" borderId="5" xfId="7" applyNumberFormat="1" applyFont="1" applyFill="1" applyBorder="1" applyAlignment="1">
      <alignment horizontal="right" vertical="center" wrapText="1"/>
    </xf>
    <xf numFmtId="10" fontId="31" fillId="2" borderId="5" xfId="16" applyNumberFormat="1" applyFont="1" applyFill="1" applyBorder="1" applyAlignment="1">
      <alignment horizontal="right" vertical="center" wrapText="1"/>
    </xf>
    <xf numFmtId="166" fontId="31" fillId="2" borderId="5" xfId="16" applyNumberFormat="1" applyFont="1" applyFill="1" applyBorder="1" applyAlignment="1">
      <alignment horizontal="right" vertical="center" wrapText="1"/>
    </xf>
    <xf numFmtId="167" fontId="31" fillId="2" borderId="5" xfId="15" applyNumberFormat="1" applyFont="1" applyFill="1" applyBorder="1" applyAlignment="1">
      <alignment horizontal="right" vertical="center" wrapText="1"/>
    </xf>
    <xf numFmtId="0" fontId="31" fillId="0" borderId="5" xfId="6" applyFont="1" applyFill="1" applyBorder="1" applyAlignment="1">
      <alignment horizontal="center" vertical="center" wrapText="1"/>
    </xf>
    <xf numFmtId="0" fontId="31" fillId="0" borderId="6" xfId="6" applyFont="1" applyFill="1" applyBorder="1" applyAlignment="1">
      <alignment horizontal="left" vertical="center" wrapText="1"/>
    </xf>
    <xf numFmtId="0" fontId="31" fillId="0" borderId="15" xfId="6" applyFont="1" applyFill="1" applyBorder="1" applyAlignment="1">
      <alignment horizontal="left" vertical="center" wrapText="1"/>
    </xf>
    <xf numFmtId="0" fontId="31" fillId="0" borderId="7" xfId="6" applyFont="1" applyFill="1" applyBorder="1" applyAlignment="1">
      <alignment horizontal="left" vertical="center" wrapText="1"/>
    </xf>
    <xf numFmtId="43" fontId="31" fillId="0" borderId="5" xfId="3" applyNumberFormat="1" applyFont="1" applyFill="1" applyBorder="1" applyAlignment="1">
      <alignment horizontal="right" vertical="center" wrapText="1"/>
    </xf>
    <xf numFmtId="10" fontId="31" fillId="0" borderId="0" xfId="6" applyNumberFormat="1" applyFont="1" applyFill="1" applyAlignment="1">
      <alignment horizontal="right" vertical="center"/>
    </xf>
    <xf numFmtId="43" fontId="31" fillId="0" borderId="0" xfId="4" applyFont="1" applyFill="1"/>
    <xf numFmtId="0" fontId="31" fillId="0" borderId="0" xfId="5" applyFont="1" applyFill="1"/>
    <xf numFmtId="0" fontId="31" fillId="0" borderId="0" xfId="5" applyFont="1" applyFill="1" applyAlignment="1">
      <alignment horizontal="right"/>
    </xf>
    <xf numFmtId="2" fontId="30" fillId="2" borderId="0" xfId="1" applyNumberFormat="1" applyFont="1" applyFill="1" applyAlignment="1">
      <alignment vertical="center"/>
    </xf>
    <xf numFmtId="2" fontId="31" fillId="2" borderId="0" xfId="1" applyNumberFormat="1" applyFont="1" applyFill="1" applyAlignment="1">
      <alignment horizontal="center" vertical="center" wrapText="1"/>
    </xf>
    <xf numFmtId="0" fontId="30" fillId="2" borderId="0" xfId="2" applyFont="1" applyFill="1" applyBorder="1" applyAlignment="1" applyProtection="1">
      <alignment vertical="center"/>
      <protection hidden="1"/>
    </xf>
    <xf numFmtId="10" fontId="30" fillId="2" borderId="0" xfId="2" applyNumberFormat="1" applyFont="1" applyFill="1" applyBorder="1" applyAlignment="1" applyProtection="1">
      <alignment horizontal="right" vertical="center"/>
      <protection hidden="1"/>
    </xf>
    <xf numFmtId="10" fontId="31" fillId="2" borderId="0" xfId="2" applyNumberFormat="1" applyFont="1" applyFill="1" applyBorder="1" applyAlignment="1" applyProtection="1">
      <alignment horizontal="right" vertical="center"/>
      <protection hidden="1"/>
    </xf>
    <xf numFmtId="10" fontId="31" fillId="2" borderId="0" xfId="20" applyNumberFormat="1" applyFont="1" applyFill="1" applyBorder="1" applyAlignment="1" applyProtection="1">
      <alignment vertical="center"/>
      <protection hidden="1"/>
    </xf>
    <xf numFmtId="10" fontId="30" fillId="2" borderId="1" xfId="2" applyNumberFormat="1" applyFont="1" applyFill="1" applyBorder="1" applyAlignment="1" applyProtection="1">
      <alignment vertical="center"/>
      <protection hidden="1"/>
    </xf>
    <xf numFmtId="10" fontId="31" fillId="2" borderId="0" xfId="2" applyNumberFormat="1" applyFont="1" applyFill="1" applyBorder="1" applyAlignment="1" applyProtection="1">
      <alignment vertical="center"/>
      <protection hidden="1"/>
    </xf>
    <xf numFmtId="166" fontId="31" fillId="0" borderId="0" xfId="0" applyNumberFormat="1" applyFont="1"/>
    <xf numFmtId="0" fontId="31" fillId="2" borderId="0" xfId="17" applyFont="1" applyFill="1" applyAlignment="1">
      <alignment vertical="center"/>
    </xf>
    <xf numFmtId="10" fontId="31" fillId="2" borderId="0" xfId="20" applyNumberFormat="1" applyFont="1" applyFill="1" applyAlignment="1">
      <alignment vertical="center"/>
    </xf>
    <xf numFmtId="10" fontId="31" fillId="2" borderId="0" xfId="17" applyNumberFormat="1" applyFont="1" applyFill="1" applyAlignment="1">
      <alignment vertical="center"/>
    </xf>
    <xf numFmtId="0" fontId="30" fillId="2" borderId="5" xfId="5" applyNumberFormat="1" applyFont="1" applyFill="1" applyBorder="1" applyAlignment="1" applyProtection="1">
      <alignment horizontal="center" vertical="center" wrapText="1"/>
    </xf>
    <xf numFmtId="0" fontId="30" fillId="2" borderId="6" xfId="5" applyNumberFormat="1" applyFont="1" applyFill="1" applyBorder="1" applyAlignment="1" applyProtection="1">
      <alignment horizontal="center" vertical="center" wrapText="1"/>
    </xf>
    <xf numFmtId="0" fontId="31" fillId="2" borderId="6" xfId="17" applyFont="1" applyFill="1" applyBorder="1" applyAlignment="1">
      <alignment horizontal="center" vertical="center"/>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6" fontId="31" fillId="2" borderId="0" xfId="17" applyNumberFormat="1" applyFont="1" applyFill="1" applyAlignment="1">
      <alignment vertical="center"/>
    </xf>
    <xf numFmtId="0" fontId="31"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wrapText="1"/>
    </xf>
    <xf numFmtId="0" fontId="31" fillId="2" borderId="15" xfId="17" applyFont="1" applyFill="1" applyBorder="1" applyAlignment="1">
      <alignment vertical="center"/>
    </xf>
    <xf numFmtId="0" fontId="31" fillId="2" borderId="7" xfId="17" applyFont="1" applyFill="1" applyBorder="1" applyAlignment="1">
      <alignment vertical="center"/>
    </xf>
    <xf numFmtId="0" fontId="30"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xf>
    <xf numFmtId="0" fontId="31" fillId="2" borderId="6" xfId="5" applyNumberFormat="1" applyFont="1" applyFill="1" applyBorder="1" applyAlignment="1" applyProtection="1">
      <alignment horizontal="right" vertical="center" wrapText="1"/>
    </xf>
    <xf numFmtId="43" fontId="31" fillId="2" borderId="0" xfId="16" applyFont="1" applyFill="1" applyAlignment="1">
      <alignment vertical="center"/>
    </xf>
    <xf numFmtId="0" fontId="31" fillId="2" borderId="0" xfId="0" applyFont="1" applyFill="1" applyAlignment="1">
      <alignment vertical="center" wrapText="1"/>
    </xf>
    <xf numFmtId="166" fontId="31" fillId="2" borderId="0" xfId="16" applyNumberFormat="1" applyFont="1" applyFill="1" applyAlignment="1">
      <alignment vertical="center"/>
    </xf>
    <xf numFmtId="3" fontId="31" fillId="2" borderId="0" xfId="17" applyNumberFormat="1" applyFont="1" applyFill="1" applyAlignment="1">
      <alignment vertical="center"/>
    </xf>
    <xf numFmtId="0" fontId="31" fillId="2" borderId="6" xfId="5" applyNumberFormat="1" applyFont="1" applyFill="1" applyBorder="1" applyAlignment="1" applyProtection="1">
      <alignment horizontal="left" vertical="center" wrapText="1"/>
    </xf>
    <xf numFmtId="0" fontId="34" fillId="2" borderId="0" xfId="17" applyFont="1" applyFill="1" applyAlignment="1">
      <alignment vertical="center"/>
    </xf>
    <xf numFmtId="0" fontId="30"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left" vertical="center" wrapText="1"/>
    </xf>
    <xf numFmtId="49" fontId="34" fillId="2" borderId="0" xfId="16" applyNumberFormat="1" applyFont="1" applyFill="1" applyAlignment="1">
      <alignment vertical="center"/>
    </xf>
    <xf numFmtId="166" fontId="34" fillId="2" borderId="0" xfId="17" applyNumberFormat="1" applyFont="1" applyFill="1" applyAlignment="1">
      <alignment vertical="center"/>
    </xf>
    <xf numFmtId="43" fontId="34" fillId="2" borderId="0" xfId="16" applyFont="1" applyFill="1" applyAlignment="1">
      <alignment vertical="center"/>
    </xf>
    <xf numFmtId="43" fontId="34" fillId="2" borderId="0" xfId="17" applyNumberFormat="1" applyFont="1" applyFill="1" applyAlignment="1">
      <alignment vertical="center"/>
    </xf>
    <xf numFmtId="10" fontId="34" fillId="2" borderId="0" xfId="17" applyNumberFormat="1" applyFont="1" applyFill="1" applyAlignment="1">
      <alignment vertical="center"/>
    </xf>
    <xf numFmtId="49" fontId="34" fillId="2" borderId="0" xfId="16" applyNumberFormat="1" applyFont="1" applyFill="1" applyBorder="1" applyAlignment="1">
      <alignment vertical="center"/>
    </xf>
    <xf numFmtId="166" fontId="34" fillId="2" borderId="0" xfId="17" applyNumberFormat="1" applyFont="1" applyFill="1" applyBorder="1" applyAlignment="1">
      <alignment vertical="center"/>
    </xf>
    <xf numFmtId="43" fontId="34" fillId="2" borderId="0" xfId="16" applyFont="1" applyFill="1" applyBorder="1" applyAlignment="1">
      <alignment vertical="center"/>
    </xf>
    <xf numFmtId="43" fontId="34" fillId="2" borderId="0" xfId="17" applyNumberFormat="1" applyFont="1" applyFill="1" applyBorder="1" applyAlignment="1">
      <alignment vertical="center"/>
    </xf>
    <xf numFmtId="0" fontId="34" fillId="2" borderId="0" xfId="17" applyFont="1" applyFill="1" applyBorder="1" applyAlignment="1">
      <alignment vertical="center"/>
    </xf>
    <xf numFmtId="10" fontId="34" fillId="2" borderId="0" xfId="17" applyNumberFormat="1" applyFont="1" applyFill="1" applyBorder="1" applyAlignment="1">
      <alignment vertical="center"/>
    </xf>
    <xf numFmtId="166" fontId="31" fillId="2" borderId="12" xfId="3" applyNumberFormat="1" applyFont="1" applyFill="1" applyBorder="1" applyAlignment="1">
      <alignment horizontal="center"/>
    </xf>
    <xf numFmtId="166" fontId="31" fillId="2" borderId="13" xfId="3" applyNumberFormat="1" applyFont="1" applyFill="1" applyBorder="1" applyAlignment="1">
      <alignment horizontal="center"/>
    </xf>
    <xf numFmtId="166" fontId="31" fillId="2" borderId="6" xfId="18" applyNumberFormat="1" applyFont="1" applyFill="1" applyBorder="1" applyAlignment="1" applyProtection="1">
      <alignment vertical="center" wrapText="1"/>
    </xf>
    <xf numFmtId="166" fontId="31" fillId="2" borderId="7" xfId="18" applyNumberFormat="1" applyFont="1" applyFill="1" applyBorder="1" applyAlignment="1" applyProtection="1">
      <alignment vertical="center" wrapText="1"/>
    </xf>
    <xf numFmtId="0" fontId="35" fillId="2" borderId="5" xfId="5" applyNumberFormat="1" applyFont="1" applyFill="1" applyBorder="1" applyAlignment="1" applyProtection="1">
      <alignment horizontal="center" vertical="center" wrapText="1"/>
    </xf>
    <xf numFmtId="0" fontId="35" fillId="2" borderId="5" xfId="5" applyNumberFormat="1" applyFont="1" applyFill="1" applyBorder="1" applyAlignment="1" applyProtection="1">
      <alignment horizontal="left" vertical="center" wrapText="1"/>
    </xf>
    <xf numFmtId="43" fontId="31" fillId="2" borderId="5" xfId="16" applyFont="1" applyFill="1" applyBorder="1" applyAlignment="1">
      <alignment horizontal="right" vertical="center" wrapText="1"/>
    </xf>
    <xf numFmtId="10" fontId="31" fillId="2" borderId="5" xfId="15" applyNumberFormat="1" applyFont="1" applyFill="1" applyBorder="1" applyAlignment="1">
      <alignment horizontal="right" vertical="center" wrapText="1"/>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2" fontId="31" fillId="0" borderId="0" xfId="1" applyNumberFormat="1" applyFont="1" applyFill="1" applyAlignment="1">
      <alignment horizontal="center" vertical="center" wrapText="1"/>
    </xf>
    <xf numFmtId="164" fontId="33" fillId="2" borderId="0" xfId="0" applyNumberFormat="1" applyFont="1" applyFill="1" applyAlignment="1">
      <alignment horizontal="center" vertical="center"/>
    </xf>
    <xf numFmtId="3" fontId="30" fillId="0" borderId="6" xfId="2" applyNumberFormat="1" applyFont="1" applyFill="1" applyBorder="1" applyAlignment="1" applyProtection="1">
      <alignment horizontal="center" vertical="center" wrapText="1"/>
      <protection hidden="1"/>
    </xf>
    <xf numFmtId="3" fontId="30" fillId="0" borderId="7" xfId="2" applyNumberFormat="1" applyFont="1" applyFill="1" applyBorder="1" applyAlignment="1" applyProtection="1">
      <alignment horizontal="center" vertical="center" wrapText="1"/>
      <protection hidden="1"/>
    </xf>
    <xf numFmtId="166" fontId="30" fillId="0" borderId="0" xfId="3" applyNumberFormat="1" applyFont="1" applyFill="1" applyAlignment="1">
      <alignment horizontal="center" vertical="center"/>
    </xf>
    <xf numFmtId="168" fontId="32" fillId="2" borderId="0" xfId="1" applyNumberFormat="1" applyFont="1" applyFill="1" applyBorder="1" applyAlignment="1">
      <alignment horizontal="center" vertical="center"/>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43" fontId="31" fillId="2" borderId="0" xfId="4" applyFont="1" applyFill="1" applyAlignment="1">
      <alignment horizontal="center" wrapText="1"/>
    </xf>
    <xf numFmtId="2" fontId="31" fillId="2" borderId="0" xfId="1" applyNumberFormat="1" applyFont="1" applyFill="1" applyAlignment="1">
      <alignment horizontal="center" vertical="center"/>
    </xf>
    <xf numFmtId="0" fontId="30" fillId="0" borderId="0" xfId="5" applyFont="1" applyAlignment="1">
      <alignment horizontal="center" vertical="center"/>
    </xf>
    <xf numFmtId="3" fontId="30" fillId="0" borderId="0" xfId="5" applyNumberFormat="1" applyFont="1" applyAlignment="1">
      <alignment horizontal="center" vertical="center"/>
    </xf>
    <xf numFmtId="3" fontId="30" fillId="0" borderId="3" xfId="2" applyNumberFormat="1" applyFont="1" applyFill="1" applyBorder="1" applyAlignment="1" applyProtection="1">
      <alignment horizontal="center" vertical="center"/>
      <protection hidden="1"/>
    </xf>
    <xf numFmtId="3" fontId="30" fillId="0" borderId="1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11" xfId="2" applyNumberFormat="1" applyFont="1" applyFill="1" applyBorder="1" applyAlignment="1" applyProtection="1">
      <alignment horizontal="center" vertical="center"/>
      <protection hidden="1"/>
    </xf>
    <xf numFmtId="0" fontId="30" fillId="2" borderId="7" xfId="2" applyFont="1" applyFill="1" applyBorder="1" applyAlignment="1" applyProtection="1">
      <alignment horizontal="center" vertical="center"/>
      <protection hidden="1"/>
    </xf>
    <xf numFmtId="0" fontId="30" fillId="2" borderId="5" xfId="2" applyFont="1" applyFill="1" applyBorder="1" applyAlignment="1" applyProtection="1">
      <alignment horizontal="center" vertical="center"/>
      <protection hidden="1"/>
    </xf>
    <xf numFmtId="0" fontId="30" fillId="0" borderId="0" xfId="6" applyFont="1" applyFill="1" applyAlignment="1">
      <alignment horizontal="left" vertical="center" wrapText="1"/>
    </xf>
    <xf numFmtId="0" fontId="31" fillId="0" borderId="0" xfId="6" applyFont="1" applyFill="1" applyAlignment="1">
      <alignment horizontal="left" vertical="top" wrapText="1"/>
    </xf>
    <xf numFmtId="0" fontId="31" fillId="2" borderId="0" xfId="6" applyFont="1" applyFill="1" applyAlignment="1">
      <alignment horizontal="left" vertical="center" wrapText="1"/>
    </xf>
    <xf numFmtId="0" fontId="31" fillId="0" borderId="0" xfId="6" quotePrefix="1" applyFont="1" applyFill="1" applyAlignment="1">
      <alignment horizontal="justify" vertical="center" wrapText="1"/>
    </xf>
    <xf numFmtId="0" fontId="31" fillId="0" borderId="0" xfId="6" applyFont="1" applyFill="1" applyAlignment="1">
      <alignment horizontal="justify" vertical="center" wrapText="1"/>
    </xf>
    <xf numFmtId="0" fontId="31" fillId="0" borderId="0" xfId="6" quotePrefix="1" applyFont="1" applyFill="1" applyAlignment="1">
      <alignment horizontal="left" vertical="center" wrapText="1"/>
    </xf>
    <xf numFmtId="38" fontId="31" fillId="0" borderId="0" xfId="6" applyNumberFormat="1" applyFont="1" applyFill="1" applyAlignment="1">
      <alignment horizontal="center" vertical="center"/>
    </xf>
    <xf numFmtId="0" fontId="31" fillId="0" borderId="0" xfId="6" applyNumberFormat="1" applyFont="1" applyFill="1" applyAlignment="1">
      <alignment horizontal="center" vertical="center"/>
    </xf>
    <xf numFmtId="0" fontId="31" fillId="0" borderId="0" xfId="6" applyFont="1" applyFill="1" applyAlignment="1">
      <alignment horizontal="left" vertical="center" wrapText="1"/>
    </xf>
    <xf numFmtId="0" fontId="31" fillId="0" borderId="0" xfId="6" quotePrefix="1" applyFont="1" applyFill="1" applyAlignment="1">
      <alignment horizontal="left" vertical="top" wrapText="1"/>
    </xf>
    <xf numFmtId="0" fontId="30" fillId="0" borderId="0" xfId="6" quotePrefix="1" applyFont="1" applyFill="1" applyAlignment="1">
      <alignment horizontal="left" vertical="top" wrapText="1"/>
    </xf>
    <xf numFmtId="0" fontId="30" fillId="0" borderId="0" xfId="6" quotePrefix="1" applyFont="1" applyFill="1" applyAlignment="1">
      <alignment horizontal="left" vertical="center" wrapText="1"/>
    </xf>
    <xf numFmtId="0" fontId="31" fillId="0" borderId="0" xfId="6" quotePrefix="1" applyFont="1" applyFill="1" applyAlignment="1">
      <alignment vertical="center" wrapText="1"/>
    </xf>
    <xf numFmtId="0" fontId="30" fillId="0" borderId="6" xfId="6" applyNumberFormat="1" applyFont="1" applyFill="1" applyBorder="1" applyAlignment="1">
      <alignment horizontal="left" vertical="center" wrapText="1"/>
    </xf>
    <xf numFmtId="0" fontId="30" fillId="0" borderId="15" xfId="6" applyNumberFormat="1" applyFont="1" applyFill="1" applyBorder="1" applyAlignment="1">
      <alignment horizontal="left" vertical="center" wrapText="1"/>
    </xf>
    <xf numFmtId="0" fontId="30" fillId="0" borderId="7" xfId="6" applyNumberFormat="1" applyFont="1" applyFill="1" applyBorder="1" applyAlignment="1">
      <alignment horizontal="left" vertical="center" wrapText="1"/>
    </xf>
    <xf numFmtId="0" fontId="31" fillId="0" borderId="5" xfId="6" applyNumberFormat="1" applyFont="1" applyFill="1" applyBorder="1" applyAlignment="1">
      <alignment horizontal="left" vertical="center" wrapText="1"/>
    </xf>
    <xf numFmtId="43" fontId="32" fillId="0" borderId="0" xfId="4" applyFont="1" applyFill="1" applyAlignment="1">
      <alignment horizontal="right"/>
    </xf>
    <xf numFmtId="168" fontId="32" fillId="0" borderId="0" xfId="6" applyNumberFormat="1" applyFont="1" applyFill="1" applyAlignment="1">
      <alignment horizontal="center" vertical="center"/>
    </xf>
    <xf numFmtId="0" fontId="30" fillId="0" borderId="0" xfId="6" applyNumberFormat="1" applyFont="1" applyFill="1" applyAlignment="1">
      <alignment horizontal="center" vertical="center"/>
    </xf>
    <xf numFmtId="0" fontId="30" fillId="0" borderId="6" xfId="6" applyNumberFormat="1" applyFont="1" applyFill="1" applyBorder="1" applyAlignment="1">
      <alignment horizontal="left" vertical="center"/>
    </xf>
    <xf numFmtId="0" fontId="30" fillId="0" borderId="15" xfId="6" applyNumberFormat="1" applyFont="1" applyFill="1" applyBorder="1" applyAlignment="1">
      <alignment horizontal="left" vertical="center"/>
    </xf>
    <xf numFmtId="0" fontId="30" fillId="0" borderId="7" xfId="6" applyNumberFormat="1" applyFont="1" applyFill="1" applyBorder="1" applyAlignment="1">
      <alignment horizontal="left" vertical="center"/>
    </xf>
    <xf numFmtId="168" fontId="32" fillId="2" borderId="0" xfId="0" applyNumberFormat="1" applyFont="1" applyFill="1" applyAlignment="1">
      <alignment horizontal="center" vertical="center" wrapText="1"/>
    </xf>
    <xf numFmtId="166" fontId="31" fillId="2" borderId="6" xfId="18" applyNumberFormat="1" applyFont="1" applyFill="1" applyBorder="1" applyAlignment="1" applyProtection="1">
      <alignment horizontal="center" vertical="center" wrapText="1"/>
    </xf>
    <xf numFmtId="166" fontId="31" fillId="2" borderId="7" xfId="18" applyNumberFormat="1" applyFont="1" applyFill="1" applyBorder="1" applyAlignment="1" applyProtection="1">
      <alignment horizontal="center" vertical="center" wrapText="1"/>
    </xf>
    <xf numFmtId="166" fontId="31" fillId="2" borderId="5" xfId="18" applyNumberFormat="1" applyFont="1" applyFill="1" applyBorder="1" applyAlignment="1" applyProtection="1">
      <alignment horizontal="center" vertical="center" wrapText="1"/>
    </xf>
    <xf numFmtId="0" fontId="31" fillId="2" borderId="5" xfId="5" applyNumberFormat="1" applyFont="1" applyFill="1" applyBorder="1" applyAlignment="1" applyProtection="1">
      <alignment horizontal="center" vertical="center" wrapText="1"/>
    </xf>
    <xf numFmtId="2" fontId="31" fillId="2" borderId="0" xfId="1" applyNumberFormat="1" applyFont="1" applyFill="1" applyAlignment="1">
      <alignment horizontal="center" vertical="center" wrapText="1"/>
    </xf>
    <xf numFmtId="0" fontId="30" fillId="2" borderId="6" xfId="5" applyNumberFormat="1" applyFont="1" applyFill="1" applyBorder="1" applyAlignment="1" applyProtection="1">
      <alignment horizontal="center" vertical="center" wrapText="1"/>
    </xf>
    <xf numFmtId="0" fontId="30" fillId="2" borderId="15" xfId="5" applyNumberFormat="1" applyFont="1" applyFill="1" applyBorder="1" applyAlignment="1" applyProtection="1">
      <alignment horizontal="center" vertical="center" wrapText="1"/>
    </xf>
    <xf numFmtId="0" fontId="30" fillId="2" borderId="7" xfId="5" applyNumberFormat="1" applyFont="1" applyFill="1" applyBorder="1" applyAlignment="1" applyProtection="1">
      <alignment horizontal="center" vertical="center" wrapText="1"/>
    </xf>
    <xf numFmtId="0" fontId="30" fillId="2" borderId="0" xfId="5" applyFont="1" applyFill="1" applyAlignment="1">
      <alignment horizontal="center" vertical="center"/>
    </xf>
    <xf numFmtId="0" fontId="30" fillId="2" borderId="5" xfId="5" applyNumberFormat="1" applyFont="1" applyFill="1" applyBorder="1" applyAlignment="1" applyProtection="1">
      <alignment horizontal="center" vertical="center" wrapText="1"/>
    </xf>
    <xf numFmtId="43" fontId="31" fillId="2" borderId="6" xfId="16" applyFont="1" applyFill="1" applyBorder="1" applyAlignment="1" applyProtection="1">
      <alignment horizontal="center" vertical="center" wrapText="1"/>
    </xf>
    <xf numFmtId="43" fontId="31" fillId="2" borderId="7" xfId="16" applyFont="1" applyFill="1" applyBorder="1" applyAlignment="1" applyProtection="1">
      <alignment horizontal="center" vertical="center" wrapText="1"/>
    </xf>
    <xf numFmtId="0" fontId="31" fillId="2" borderId="0" xfId="0" applyFont="1" applyFill="1" applyAlignment="1">
      <alignment horizontal="center" vertical="center" wrapText="1"/>
    </xf>
    <xf numFmtId="10" fontId="31" fillId="2" borderId="5" xfId="18" applyNumberFormat="1" applyFont="1" applyFill="1" applyBorder="1" applyAlignment="1" applyProtection="1">
      <alignment horizontal="right" vertical="center" wrapText="1"/>
    </xf>
    <xf numFmtId="0" fontId="31" fillId="2" borderId="5" xfId="17" applyFont="1" applyFill="1" applyBorder="1" applyAlignment="1">
      <alignment horizontal="center" vertical="center"/>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6" fontId="31" fillId="2" borderId="15" xfId="18" applyNumberFormat="1" applyFont="1" applyFill="1" applyBorder="1" applyAlignment="1" applyProtection="1">
      <alignment horizontal="center" vertical="center" wrapText="1"/>
    </xf>
    <xf numFmtId="166" fontId="31" fillId="2" borderId="29" xfId="3" applyNumberFormat="1" applyFont="1" applyFill="1" applyBorder="1" applyAlignment="1">
      <alignment horizontal="center"/>
    </xf>
    <xf numFmtId="166" fontId="31" fillId="2" borderId="30" xfId="3" applyNumberFormat="1" applyFont="1" applyFill="1" applyBorder="1" applyAlignment="1">
      <alignment horizontal="center"/>
    </xf>
    <xf numFmtId="10" fontId="31" fillId="2" borderId="6" xfId="19" applyNumberFormat="1" applyFont="1" applyFill="1" applyBorder="1" applyAlignment="1" applyProtection="1">
      <alignment vertical="center" wrapText="1"/>
      <protection locked="0"/>
    </xf>
    <xf numFmtId="10" fontId="31" fillId="2" borderId="7" xfId="19" applyNumberFormat="1" applyFont="1" applyFill="1" applyBorder="1" applyAlignment="1" applyProtection="1">
      <alignment vertical="center" wrapText="1"/>
      <protection locked="0"/>
    </xf>
    <xf numFmtId="166" fontId="31" fillId="2" borderId="27" xfId="3" applyNumberFormat="1" applyFont="1" applyFill="1" applyBorder="1" applyAlignment="1">
      <alignment horizontal="center"/>
    </xf>
    <xf numFmtId="166" fontId="31" fillId="2" borderId="28" xfId="3" applyNumberFormat="1" applyFont="1" applyFill="1" applyBorder="1" applyAlignment="1">
      <alignment horizontal="center"/>
    </xf>
    <xf numFmtId="10" fontId="31" fillId="2" borderId="6" xfId="20" applyNumberFormat="1" applyFont="1" applyFill="1" applyBorder="1" applyAlignment="1" applyProtection="1">
      <alignment vertical="center" wrapText="1"/>
      <protection locked="0"/>
    </xf>
    <xf numFmtId="10" fontId="31" fillId="2" borderId="7" xfId="20" applyNumberFormat="1" applyFont="1" applyFill="1" applyBorder="1" applyAlignment="1" applyProtection="1">
      <alignment vertical="center" wrapText="1"/>
      <protection locked="0"/>
    </xf>
    <xf numFmtId="43" fontId="31" fillId="2" borderId="5" xfId="18" applyFont="1" applyFill="1" applyBorder="1" applyAlignment="1" applyProtection="1">
      <alignment horizontal="center" vertical="center" wrapText="1"/>
    </xf>
    <xf numFmtId="43" fontId="31" fillId="2" borderId="6" xfId="18" applyFont="1" applyFill="1" applyBorder="1" applyAlignment="1" applyProtection="1">
      <alignment horizontal="center" vertical="center" wrapText="1"/>
    </xf>
    <xf numFmtId="43" fontId="31" fillId="2" borderId="7" xfId="18" applyFont="1" applyFill="1" applyBorder="1" applyAlignment="1" applyProtection="1">
      <alignment horizontal="center" vertical="center" wrapText="1"/>
    </xf>
    <xf numFmtId="43" fontId="31" fillId="2" borderId="6" xfId="18" applyFont="1" applyFill="1" applyBorder="1" applyAlignment="1" applyProtection="1">
      <alignment vertical="center" wrapText="1"/>
    </xf>
    <xf numFmtId="43" fontId="31" fillId="2" borderId="7" xfId="18" applyFont="1" applyFill="1" applyBorder="1" applyAlignment="1" applyProtection="1">
      <alignment vertical="center" wrapText="1"/>
    </xf>
    <xf numFmtId="166" fontId="31" fillId="2" borderId="6" xfId="3" applyNumberFormat="1" applyFont="1" applyFill="1" applyBorder="1" applyAlignment="1">
      <alignment horizontal="center"/>
    </xf>
    <xf numFmtId="166" fontId="31" fillId="2" borderId="7" xfId="3" applyNumberFormat="1" applyFont="1" applyFill="1" applyBorder="1" applyAlignment="1">
      <alignment horizontal="center"/>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0" fontId="34" fillId="2" borderId="5" xfId="17" applyFont="1" applyFill="1" applyBorder="1" applyAlignment="1">
      <alignment horizontal="center" vertical="center"/>
    </xf>
    <xf numFmtId="0" fontId="34" fillId="2" borderId="6" xfId="17" applyFont="1" applyFill="1" applyBorder="1" applyAlignment="1">
      <alignment horizontal="center" vertical="center"/>
    </xf>
    <xf numFmtId="0" fontId="34" fillId="2" borderId="7" xfId="17" applyFont="1" applyFill="1" applyBorder="1" applyAlignment="1">
      <alignment horizontal="center" vertical="center"/>
    </xf>
    <xf numFmtId="10" fontId="31" fillId="2" borderId="6" xfId="20" applyNumberFormat="1" applyFont="1" applyFill="1" applyBorder="1" applyAlignment="1" applyProtection="1">
      <alignment horizontal="right" vertical="center" wrapText="1"/>
      <protection locked="0"/>
    </xf>
    <xf numFmtId="10" fontId="31" fillId="2" borderId="7" xfId="20" applyNumberFormat="1" applyFont="1" applyFill="1" applyBorder="1" applyAlignment="1" applyProtection="1">
      <alignment horizontal="right" vertical="center" wrapText="1"/>
      <protection locked="0"/>
    </xf>
    <xf numFmtId="166" fontId="31" fillId="2" borderId="25" xfId="3" applyNumberFormat="1" applyFont="1" applyFill="1" applyBorder="1" applyAlignment="1">
      <alignment horizontal="center"/>
    </xf>
    <xf numFmtId="166" fontId="31" fillId="2" borderId="26" xfId="3" applyNumberFormat="1" applyFont="1" applyFill="1" applyBorder="1" applyAlignment="1">
      <alignment horizontal="center"/>
    </xf>
    <xf numFmtId="0" fontId="30" fillId="2" borderId="5" xfId="17" applyNumberFormat="1" applyFont="1" applyFill="1" applyBorder="1" applyAlignment="1" applyProtection="1">
      <alignment horizontal="center" vertical="center" wrapText="1"/>
    </xf>
    <xf numFmtId="0" fontId="30" fillId="2" borderId="6" xfId="17" applyNumberFormat="1" applyFont="1" applyFill="1" applyBorder="1" applyAlignment="1" applyProtection="1">
      <alignment horizontal="center" vertical="center" wrapText="1"/>
    </xf>
    <xf numFmtId="0" fontId="30" fillId="2" borderId="7" xfId="17" applyNumberFormat="1" applyFont="1" applyFill="1" applyBorder="1" applyAlignment="1" applyProtection="1">
      <alignment horizontal="center" vertical="center" wrapText="1"/>
    </xf>
  </cellXfs>
  <cellStyles count="65">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2" xfId="5"/>
    <cellStyle name="Normal 3" xfId="6"/>
    <cellStyle name="Normal 4" xfId="10"/>
    <cellStyle name="Normal 5" xfId="17"/>
    <cellStyle name="Normal 6" xfId="63"/>
    <cellStyle name="Normal 8" xfId="11"/>
    <cellStyle name="Normal_Bao cao tai chinh 280405" xfId="1"/>
    <cellStyle name="Normal_Tong hop bao cao (blank) (version 1)" xfId="2"/>
    <cellStyle name="Note 2" xfId="64"/>
    <cellStyle name="Output" xfId="32" builtinId="21" customBuiltin="1"/>
    <cellStyle name="Percent" xfId="20" builtinId="5"/>
    <cellStyle name="Percent 2" xfId="7"/>
    <cellStyle name="Percent 3" xfId="8"/>
    <cellStyle name="Percent 4" xfId="19"/>
    <cellStyle name="Percent 5" xfId="12"/>
    <cellStyle name="Title" xfId="23" builtinId="15" customBuiltin="1"/>
    <cellStyle name="Total" xfId="38" builtinId="25" customBuiltin="1"/>
    <cellStyle name="Warning Text" xfId="3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N52"/>
  <sheetViews>
    <sheetView tabSelected="1" topLeftCell="A16" zoomScaleNormal="100" workbookViewId="0">
      <selection activeCell="F13" sqref="F13"/>
    </sheetView>
  </sheetViews>
  <sheetFormatPr defaultColWidth="9.140625" defaultRowHeight="12.75"/>
  <cols>
    <col min="1" max="1" width="4.42578125" style="110" customWidth="1"/>
    <col min="2" max="2" width="27.85546875" style="110" customWidth="1"/>
    <col min="3" max="3" width="12.85546875" style="110" customWidth="1"/>
    <col min="4" max="4" width="15.7109375" style="13" customWidth="1"/>
    <col min="5" max="5" width="15.85546875" style="13" customWidth="1"/>
    <col min="6" max="7" width="24.42578125" style="13" customWidth="1"/>
    <col min="8" max="9" width="15.5703125" style="14" bestFit="1" customWidth="1"/>
    <col min="10" max="10" width="15" style="14" bestFit="1" customWidth="1"/>
    <col min="11" max="11" width="14.5703125" style="14" bestFit="1" customWidth="1"/>
    <col min="12" max="12" width="9.140625" style="13"/>
    <col min="13" max="14" width="15" style="13" bestFit="1" customWidth="1"/>
    <col min="15" max="16384" width="9.140625" style="13"/>
  </cols>
  <sheetData>
    <row r="1" spans="1:14" ht="42.75" customHeight="1">
      <c r="A1" s="12"/>
      <c r="B1" s="12"/>
      <c r="C1" s="12"/>
      <c r="F1" s="260" t="s">
        <v>0</v>
      </c>
      <c r="G1" s="260"/>
    </row>
    <row r="2" spans="1:14" ht="18" customHeight="1">
      <c r="A2" s="12" t="s">
        <v>281</v>
      </c>
      <c r="B2" s="12"/>
      <c r="C2" s="12"/>
      <c r="F2" s="15"/>
      <c r="G2" s="15"/>
    </row>
    <row r="3" spans="1:14" ht="16.5" customHeight="1">
      <c r="A3" s="12" t="s">
        <v>1</v>
      </c>
      <c r="B3" s="12"/>
      <c r="C3" s="12"/>
      <c r="G3" s="16"/>
    </row>
    <row r="4" spans="1:14" s="18" customFormat="1" ht="16.5" customHeight="1">
      <c r="A4" s="17" t="s">
        <v>2</v>
      </c>
      <c r="B4" s="17"/>
      <c r="C4" s="17"/>
      <c r="G4" s="16" t="s">
        <v>3</v>
      </c>
      <c r="H4" s="19"/>
      <c r="I4" s="19"/>
      <c r="J4" s="19"/>
      <c r="K4" s="19"/>
    </row>
    <row r="5" spans="1:14" s="18" customFormat="1" ht="16.5" customHeight="1">
      <c r="A5" s="18" t="s">
        <v>291</v>
      </c>
      <c r="B5" s="17"/>
      <c r="C5" s="17"/>
      <c r="G5" s="20" t="s">
        <v>311</v>
      </c>
      <c r="H5" s="19"/>
      <c r="I5" s="19"/>
      <c r="J5" s="19"/>
      <c r="K5" s="19"/>
    </row>
    <row r="6" spans="1:14" s="18" customFormat="1" ht="2.25" customHeight="1">
      <c r="A6" s="21"/>
      <c r="B6" s="21"/>
      <c r="C6" s="21"/>
      <c r="D6" s="21"/>
      <c r="E6" s="21"/>
      <c r="F6" s="21"/>
      <c r="G6" s="21"/>
      <c r="H6" s="19"/>
      <c r="I6" s="19"/>
      <c r="J6" s="19"/>
      <c r="K6" s="19"/>
    </row>
    <row r="7" spans="1:14" s="18" customFormat="1">
      <c r="A7" s="17"/>
      <c r="B7" s="17"/>
      <c r="C7" s="17"/>
      <c r="G7" s="18" t="s">
        <v>108</v>
      </c>
      <c r="H7" s="19"/>
      <c r="I7" s="19"/>
      <c r="J7" s="19"/>
      <c r="K7" s="19"/>
    </row>
    <row r="8" spans="1:14" s="18" customFormat="1" ht="21" customHeight="1">
      <c r="A8" s="22" t="s">
        <v>4</v>
      </c>
      <c r="B8" s="22"/>
      <c r="C8" s="22"/>
      <c r="D8" s="23"/>
      <c r="E8" s="23"/>
      <c r="F8" s="22"/>
      <c r="G8" s="22"/>
      <c r="H8" s="19"/>
      <c r="I8" s="19"/>
      <c r="J8" s="19"/>
      <c r="K8" s="19"/>
    </row>
    <row r="9" spans="1:14" s="25" customFormat="1" ht="15" customHeight="1">
      <c r="A9" s="261">
        <v>45199</v>
      </c>
      <c r="B9" s="261"/>
      <c r="C9" s="261"/>
      <c r="D9" s="261"/>
      <c r="E9" s="261"/>
      <c r="F9" s="261"/>
      <c r="G9" s="261"/>
      <c r="H9" s="24"/>
      <c r="I9" s="24"/>
      <c r="J9" s="24"/>
      <c r="K9" s="24"/>
    </row>
    <row r="10" spans="1:14" s="18" customFormat="1" ht="13.5" customHeight="1">
      <c r="G10" s="26" t="s">
        <v>5</v>
      </c>
      <c r="H10" s="19"/>
      <c r="I10" s="19"/>
      <c r="J10" s="19"/>
      <c r="K10" s="19"/>
    </row>
    <row r="11" spans="1:14" s="18" customFormat="1" ht="29.25" customHeight="1">
      <c r="A11" s="27" t="s">
        <v>6</v>
      </c>
      <c r="B11" s="28" t="s">
        <v>7</v>
      </c>
      <c r="C11" s="29"/>
      <c r="D11" s="30" t="s">
        <v>8</v>
      </c>
      <c r="E11" s="31" t="s">
        <v>9</v>
      </c>
      <c r="F11" s="32" t="s">
        <v>10</v>
      </c>
      <c r="G11" s="32" t="s">
        <v>11</v>
      </c>
      <c r="H11" s="19"/>
      <c r="I11" s="19"/>
      <c r="J11" s="19"/>
      <c r="K11" s="19"/>
    </row>
    <row r="12" spans="1:14" s="18" customFormat="1" ht="15" customHeight="1">
      <c r="A12" s="33" t="s">
        <v>12</v>
      </c>
      <c r="B12" s="34" t="s">
        <v>13</v>
      </c>
      <c r="C12" s="35"/>
      <c r="D12" s="36"/>
      <c r="E12" s="36"/>
      <c r="F12" s="37"/>
      <c r="G12" s="37"/>
      <c r="H12" s="19"/>
      <c r="I12" s="19"/>
      <c r="J12" s="19"/>
      <c r="K12" s="19"/>
    </row>
    <row r="13" spans="1:14" s="18" customFormat="1" ht="16.5" customHeight="1">
      <c r="A13" s="38" t="s">
        <v>14</v>
      </c>
      <c r="B13" s="39" t="s">
        <v>15</v>
      </c>
      <c r="C13" s="40"/>
      <c r="D13" s="41">
        <v>110</v>
      </c>
      <c r="E13" s="41"/>
      <c r="F13" s="42">
        <v>14881117860</v>
      </c>
      <c r="G13" s="42">
        <v>1716071647</v>
      </c>
      <c r="H13" s="19"/>
      <c r="I13" s="19"/>
      <c r="J13" s="19"/>
      <c r="K13" s="19"/>
      <c r="M13" s="43"/>
      <c r="N13" s="43"/>
    </row>
    <row r="14" spans="1:14" s="18" customFormat="1" ht="15" customHeight="1">
      <c r="A14" s="38" t="s">
        <v>16</v>
      </c>
      <c r="B14" s="39" t="s">
        <v>17</v>
      </c>
      <c r="C14" s="40"/>
      <c r="D14" s="41">
        <v>120</v>
      </c>
      <c r="E14" s="41"/>
      <c r="F14" s="42">
        <f>F15+F16</f>
        <v>32375030000</v>
      </c>
      <c r="G14" s="42">
        <v>41926960000</v>
      </c>
      <c r="H14" s="19"/>
      <c r="I14" s="19"/>
      <c r="J14" s="19"/>
      <c r="K14" s="19"/>
      <c r="M14" s="43"/>
      <c r="N14" s="43"/>
    </row>
    <row r="15" spans="1:14" s="50" customFormat="1" ht="15.75" customHeight="1">
      <c r="A15" s="44"/>
      <c r="B15" s="45" t="s">
        <v>18</v>
      </c>
      <c r="C15" s="46"/>
      <c r="D15" s="47"/>
      <c r="E15" s="47"/>
      <c r="F15" s="48">
        <v>31319790894</v>
      </c>
      <c r="G15" s="48">
        <v>40500066873</v>
      </c>
      <c r="H15" s="49"/>
      <c r="I15" s="19"/>
      <c r="J15" s="19"/>
      <c r="K15" s="19"/>
      <c r="M15" s="43"/>
      <c r="N15" s="43"/>
    </row>
    <row r="16" spans="1:14" s="50" customFormat="1" ht="15.75" customHeight="1">
      <c r="A16" s="44"/>
      <c r="B16" s="45" t="s">
        <v>19</v>
      </c>
      <c r="C16" s="46"/>
      <c r="D16" s="47"/>
      <c r="E16" s="47"/>
      <c r="F16" s="48">
        <v>1055239106</v>
      </c>
      <c r="G16" s="48">
        <v>1426893127</v>
      </c>
      <c r="H16" s="49"/>
      <c r="I16" s="19"/>
      <c r="J16" s="19"/>
      <c r="K16" s="19"/>
      <c r="M16" s="43"/>
      <c r="N16" s="43"/>
    </row>
    <row r="17" spans="1:14" s="18" customFormat="1" ht="17.25" customHeight="1">
      <c r="A17" s="38" t="s">
        <v>20</v>
      </c>
      <c r="B17" s="39" t="s">
        <v>21</v>
      </c>
      <c r="C17" s="40"/>
      <c r="D17" s="41">
        <v>121</v>
      </c>
      <c r="E17" s="41"/>
      <c r="F17" s="42"/>
      <c r="G17" s="42"/>
      <c r="H17" s="49"/>
      <c r="I17" s="19"/>
      <c r="J17" s="19"/>
      <c r="K17" s="19"/>
      <c r="L17" s="50"/>
      <c r="M17" s="43"/>
      <c r="N17" s="43"/>
    </row>
    <row r="18" spans="1:14" s="18" customFormat="1" ht="17.25" customHeight="1">
      <c r="A18" s="38" t="s">
        <v>22</v>
      </c>
      <c r="B18" s="39" t="s">
        <v>23</v>
      </c>
      <c r="C18" s="40"/>
      <c r="D18" s="41">
        <v>130</v>
      </c>
      <c r="E18" s="41"/>
      <c r="F18" s="42">
        <v>914500000</v>
      </c>
      <c r="G18" s="42">
        <v>3406800000</v>
      </c>
      <c r="H18" s="49"/>
      <c r="I18" s="19"/>
      <c r="J18" s="19"/>
      <c r="K18" s="19"/>
      <c r="L18" s="50"/>
      <c r="M18" s="43"/>
      <c r="N18" s="43"/>
    </row>
    <row r="19" spans="1:14" s="18" customFormat="1" ht="15.75" customHeight="1">
      <c r="A19" s="38" t="s">
        <v>24</v>
      </c>
      <c r="B19" s="39" t="s">
        <v>25</v>
      </c>
      <c r="C19" s="40"/>
      <c r="D19" s="41">
        <v>131</v>
      </c>
      <c r="E19" s="41"/>
      <c r="F19" s="42">
        <v>3780828</v>
      </c>
      <c r="G19" s="42">
        <v>7561648</v>
      </c>
      <c r="H19" s="19"/>
      <c r="I19" s="19"/>
      <c r="J19" s="19"/>
      <c r="K19" s="19"/>
      <c r="M19" s="43"/>
      <c r="N19" s="43"/>
    </row>
    <row r="20" spans="1:14" s="17" customFormat="1" ht="16.5" customHeight="1">
      <c r="A20" s="51"/>
      <c r="B20" s="52" t="s">
        <v>26</v>
      </c>
      <c r="C20" s="53"/>
      <c r="D20" s="54">
        <v>200</v>
      </c>
      <c r="E20" s="54"/>
      <c r="F20" s="55">
        <f>F13+F14+F17+F18+F19</f>
        <v>48174428688</v>
      </c>
      <c r="G20" s="55">
        <v>47057393295</v>
      </c>
      <c r="H20" s="19"/>
      <c r="I20" s="19"/>
      <c r="J20" s="19"/>
      <c r="K20" s="19"/>
      <c r="L20" s="18"/>
      <c r="M20" s="43"/>
      <c r="N20" s="43"/>
    </row>
    <row r="21" spans="1:14" s="18" customFormat="1" ht="7.5" customHeight="1">
      <c r="A21" s="56"/>
      <c r="B21" s="57"/>
      <c r="C21" s="58"/>
      <c r="D21" s="59"/>
      <c r="E21" s="59"/>
      <c r="F21" s="60"/>
      <c r="G21" s="60"/>
      <c r="H21" s="19"/>
      <c r="I21" s="19"/>
      <c r="J21" s="19"/>
      <c r="K21" s="19"/>
      <c r="M21" s="43"/>
      <c r="N21" s="43"/>
    </row>
    <row r="22" spans="1:14" s="18" customFormat="1" ht="13.5" customHeight="1">
      <c r="A22" s="61" t="s">
        <v>27</v>
      </c>
      <c r="B22" s="62" t="s">
        <v>28</v>
      </c>
      <c r="C22" s="63"/>
      <c r="D22" s="36"/>
      <c r="E22" s="36"/>
      <c r="F22" s="64"/>
      <c r="G22" s="64"/>
      <c r="H22" s="19"/>
      <c r="I22" s="19"/>
      <c r="J22" s="19"/>
      <c r="K22" s="19"/>
      <c r="M22" s="43"/>
      <c r="N22" s="43"/>
    </row>
    <row r="23" spans="1:14" s="18" customFormat="1" ht="17.25" customHeight="1">
      <c r="A23" s="65" t="s">
        <v>29</v>
      </c>
      <c r="B23" s="66" t="s">
        <v>30</v>
      </c>
      <c r="C23" s="67"/>
      <c r="D23" s="68">
        <v>300</v>
      </c>
      <c r="E23" s="68"/>
      <c r="F23" s="69">
        <f>SUM(F24:F29)</f>
        <v>2236112895</v>
      </c>
      <c r="G23" s="70">
        <v>1747154644</v>
      </c>
      <c r="H23" s="71"/>
      <c r="I23" s="19"/>
      <c r="J23" s="19"/>
      <c r="K23" s="19"/>
      <c r="L23" s="17"/>
      <c r="M23" s="43"/>
      <c r="N23" s="43"/>
    </row>
    <row r="24" spans="1:14" s="18" customFormat="1" ht="16.5" customHeight="1">
      <c r="A24" s="72" t="s">
        <v>14</v>
      </c>
      <c r="B24" s="73" t="s">
        <v>31</v>
      </c>
      <c r="C24" s="74"/>
      <c r="D24" s="41">
        <v>310</v>
      </c>
      <c r="E24" s="41"/>
      <c r="F24" s="42"/>
      <c r="G24" s="42"/>
      <c r="H24" s="19"/>
      <c r="I24" s="19"/>
      <c r="J24" s="19"/>
      <c r="K24" s="19"/>
      <c r="M24" s="43"/>
      <c r="N24" s="43"/>
    </row>
    <row r="25" spans="1:14" s="18" customFormat="1" ht="15.75" customHeight="1">
      <c r="A25" s="72" t="s">
        <v>16</v>
      </c>
      <c r="B25" s="73" t="s">
        <v>32</v>
      </c>
      <c r="C25" s="74"/>
      <c r="D25" s="41">
        <v>311</v>
      </c>
      <c r="E25" s="41"/>
      <c r="F25" s="75">
        <v>2023685000</v>
      </c>
      <c r="G25" s="42">
        <v>1572180000</v>
      </c>
      <c r="H25" s="19"/>
      <c r="I25" s="19"/>
      <c r="J25" s="19"/>
      <c r="K25" s="19"/>
      <c r="M25" s="43"/>
      <c r="N25" s="43"/>
    </row>
    <row r="26" spans="1:14" s="18" customFormat="1" ht="16.5" customHeight="1">
      <c r="A26" s="72" t="s">
        <v>20</v>
      </c>
      <c r="B26" s="73" t="s">
        <v>33</v>
      </c>
      <c r="C26" s="74"/>
      <c r="D26" s="41">
        <v>312</v>
      </c>
      <c r="E26" s="41"/>
      <c r="F26" s="75"/>
      <c r="G26" s="42"/>
      <c r="H26" s="19"/>
      <c r="I26" s="19"/>
      <c r="J26" s="19"/>
      <c r="K26" s="19"/>
      <c r="M26" s="43"/>
      <c r="N26" s="43"/>
    </row>
    <row r="27" spans="1:14" s="18" customFormat="1" ht="16.5" customHeight="1">
      <c r="A27" s="72" t="s">
        <v>22</v>
      </c>
      <c r="B27" s="73" t="s">
        <v>34</v>
      </c>
      <c r="C27" s="74"/>
      <c r="D27" s="41">
        <v>314</v>
      </c>
      <c r="E27" s="41"/>
      <c r="F27" s="75">
        <v>45000000</v>
      </c>
      <c r="G27" s="42">
        <v>35000000</v>
      </c>
      <c r="H27" s="19"/>
      <c r="I27" s="19"/>
      <c r="J27" s="19"/>
      <c r="K27" s="19"/>
      <c r="M27" s="43"/>
      <c r="N27" s="43"/>
    </row>
    <row r="28" spans="1:14" s="18" customFormat="1" ht="17.25" customHeight="1">
      <c r="A28" s="72" t="s">
        <v>24</v>
      </c>
      <c r="B28" s="73" t="s">
        <v>35</v>
      </c>
      <c r="C28" s="74"/>
      <c r="D28" s="41">
        <v>315</v>
      </c>
      <c r="E28" s="41"/>
      <c r="F28" s="75">
        <v>89016704</v>
      </c>
      <c r="G28" s="42">
        <v>85616496</v>
      </c>
      <c r="H28" s="19"/>
      <c r="I28" s="19"/>
      <c r="J28" s="19"/>
      <c r="K28" s="19"/>
      <c r="M28" s="43"/>
      <c r="N28" s="43"/>
    </row>
    <row r="29" spans="1:14" s="18" customFormat="1" ht="16.5" customHeight="1">
      <c r="A29" s="72" t="s">
        <v>36</v>
      </c>
      <c r="B29" s="73" t="s">
        <v>37</v>
      </c>
      <c r="C29" s="74"/>
      <c r="D29" s="41">
        <v>318</v>
      </c>
      <c r="E29" s="41"/>
      <c r="F29" s="75">
        <v>78411191</v>
      </c>
      <c r="G29" s="42">
        <v>54358148</v>
      </c>
      <c r="H29" s="19"/>
      <c r="I29" s="19"/>
      <c r="J29" s="19"/>
      <c r="K29" s="19"/>
      <c r="M29" s="43"/>
      <c r="N29" s="43"/>
    </row>
    <row r="30" spans="1:14" s="18" customFormat="1" ht="16.5" customHeight="1">
      <c r="A30" s="76" t="s">
        <v>38</v>
      </c>
      <c r="B30" s="77" t="s">
        <v>39</v>
      </c>
      <c r="C30" s="78"/>
      <c r="D30" s="68">
        <v>400</v>
      </c>
      <c r="E30" s="68"/>
      <c r="F30" s="70">
        <v>45938315793</v>
      </c>
      <c r="G30" s="70">
        <v>45310238651</v>
      </c>
      <c r="H30" s="19"/>
      <c r="I30" s="19"/>
      <c r="J30" s="19"/>
      <c r="K30" s="19"/>
      <c r="M30" s="43"/>
      <c r="N30" s="43"/>
    </row>
    <row r="31" spans="1:14" s="18" customFormat="1" ht="17.25" customHeight="1">
      <c r="A31" s="79" t="s">
        <v>14</v>
      </c>
      <c r="B31" s="80" t="s">
        <v>40</v>
      </c>
      <c r="C31" s="81"/>
      <c r="D31" s="41">
        <v>410</v>
      </c>
      <c r="E31" s="41"/>
      <c r="F31" s="42">
        <v>50000000000</v>
      </c>
      <c r="G31" s="42">
        <v>50000000000</v>
      </c>
      <c r="H31" s="19"/>
      <c r="I31" s="19"/>
      <c r="J31" s="19"/>
      <c r="K31" s="19"/>
      <c r="M31" s="43"/>
      <c r="N31" s="43"/>
    </row>
    <row r="32" spans="1:14" s="50" customFormat="1" ht="15.75" customHeight="1">
      <c r="A32" s="82" t="s">
        <v>41</v>
      </c>
      <c r="B32" s="83" t="s">
        <v>42</v>
      </c>
      <c r="C32" s="84"/>
      <c r="D32" s="47">
        <v>411</v>
      </c>
      <c r="E32" s="47"/>
      <c r="F32" s="85">
        <v>50000000000</v>
      </c>
      <c r="G32" s="85">
        <v>50000000000</v>
      </c>
      <c r="H32" s="19"/>
      <c r="I32" s="19"/>
      <c r="J32" s="19"/>
      <c r="K32" s="19"/>
      <c r="L32" s="18"/>
      <c r="M32" s="43"/>
      <c r="N32" s="43"/>
    </row>
    <row r="33" spans="1:14" s="50" customFormat="1" ht="16.5" customHeight="1">
      <c r="A33" s="82" t="s">
        <v>43</v>
      </c>
      <c r="B33" s="83" t="s">
        <v>44</v>
      </c>
      <c r="C33" s="84"/>
      <c r="D33" s="47">
        <v>412</v>
      </c>
      <c r="E33" s="47"/>
      <c r="F33" s="42"/>
      <c r="G33" s="42"/>
      <c r="H33" s="19"/>
      <c r="I33" s="19"/>
      <c r="J33" s="19"/>
      <c r="K33" s="19"/>
      <c r="L33" s="18"/>
      <c r="M33" s="43"/>
      <c r="N33" s="43"/>
    </row>
    <row r="34" spans="1:14" s="18" customFormat="1" ht="16.5" customHeight="1">
      <c r="A34" s="79" t="s">
        <v>16</v>
      </c>
      <c r="B34" s="80" t="s">
        <v>45</v>
      </c>
      <c r="C34" s="81"/>
      <c r="D34" s="41">
        <v>420</v>
      </c>
      <c r="E34" s="41"/>
      <c r="F34" s="86">
        <v>-4061684207</v>
      </c>
      <c r="G34" s="86">
        <v>-4689761349</v>
      </c>
      <c r="H34" s="19"/>
      <c r="I34" s="19"/>
      <c r="J34" s="19"/>
      <c r="K34" s="19"/>
      <c r="M34" s="43"/>
      <c r="N34" s="43"/>
    </row>
    <row r="35" spans="1:14" s="17" customFormat="1" ht="18" customHeight="1">
      <c r="A35" s="87"/>
      <c r="B35" s="88" t="s">
        <v>46</v>
      </c>
      <c r="C35" s="89"/>
      <c r="D35" s="36">
        <v>430</v>
      </c>
      <c r="E35" s="36"/>
      <c r="F35" s="64">
        <f>F23+F30</f>
        <v>48174428688</v>
      </c>
      <c r="G35" s="64">
        <v>47057393295</v>
      </c>
      <c r="H35" s="49"/>
      <c r="I35" s="19"/>
      <c r="J35" s="19"/>
      <c r="K35" s="19"/>
      <c r="L35" s="50"/>
      <c r="M35" s="43"/>
      <c r="N35" s="43"/>
    </row>
    <row r="36" spans="1:14" s="18" customFormat="1" ht="14.25" customHeight="1">
      <c r="A36" s="90"/>
      <c r="B36" s="90"/>
      <c r="C36" s="90"/>
      <c r="D36" s="91"/>
      <c r="E36" s="91"/>
      <c r="F36" s="92"/>
      <c r="G36" s="93"/>
      <c r="H36" s="49"/>
      <c r="I36" s="19"/>
      <c r="J36" s="19"/>
      <c r="K36" s="19"/>
      <c r="L36" s="50"/>
    </row>
    <row r="37" spans="1:14" s="18" customFormat="1" ht="14.25" customHeight="1">
      <c r="A37" s="90"/>
      <c r="B37" s="90"/>
      <c r="C37" s="90"/>
      <c r="D37" s="91"/>
      <c r="E37" s="91"/>
      <c r="F37" s="93"/>
      <c r="G37" s="93"/>
      <c r="H37" s="19"/>
      <c r="I37" s="19"/>
      <c r="J37" s="19"/>
      <c r="K37" s="19"/>
    </row>
    <row r="38" spans="1:14" s="18" customFormat="1">
      <c r="A38" s="94" t="s">
        <v>47</v>
      </c>
      <c r="B38" s="94"/>
      <c r="C38" s="94"/>
      <c r="D38" s="23"/>
      <c r="E38" s="23"/>
      <c r="F38" s="95"/>
      <c r="G38" s="95"/>
      <c r="H38" s="71"/>
      <c r="I38" s="19"/>
      <c r="J38" s="19"/>
      <c r="K38" s="19"/>
      <c r="L38" s="17"/>
    </row>
    <row r="39" spans="1:14" s="18" customFormat="1">
      <c r="A39" s="94"/>
      <c r="B39" s="94"/>
      <c r="C39" s="94"/>
      <c r="D39" s="23"/>
      <c r="E39" s="23"/>
      <c r="F39" s="95"/>
      <c r="G39" s="96" t="s">
        <v>5</v>
      </c>
      <c r="H39" s="19"/>
      <c r="I39" s="19"/>
      <c r="J39" s="19"/>
      <c r="K39" s="19"/>
    </row>
    <row r="40" spans="1:14" s="18" customFormat="1" ht="29.25" customHeight="1">
      <c r="A40" s="34"/>
      <c r="B40" s="34" t="s">
        <v>7</v>
      </c>
      <c r="C40" s="35"/>
      <c r="D40" s="262" t="s">
        <v>9</v>
      </c>
      <c r="E40" s="263"/>
      <c r="F40" s="97" t="s">
        <v>10</v>
      </c>
      <c r="G40" s="98" t="s">
        <v>11</v>
      </c>
      <c r="H40" s="19"/>
      <c r="I40" s="19"/>
      <c r="J40" s="19"/>
      <c r="K40" s="19"/>
    </row>
    <row r="41" spans="1:14" s="18" customFormat="1" ht="2.25" customHeight="1">
      <c r="A41" s="99"/>
      <c r="B41" s="99"/>
      <c r="C41" s="99"/>
      <c r="D41" s="100"/>
      <c r="E41" s="101"/>
      <c r="F41" s="102"/>
      <c r="G41" s="102"/>
      <c r="H41" s="19"/>
      <c r="I41" s="19"/>
      <c r="J41" s="19"/>
      <c r="K41" s="19"/>
    </row>
    <row r="42" spans="1:14" s="18" customFormat="1" ht="17.25" customHeight="1">
      <c r="A42" s="79" t="s">
        <v>14</v>
      </c>
      <c r="B42" s="80" t="s">
        <v>48</v>
      </c>
      <c r="C42" s="81"/>
      <c r="D42" s="103"/>
      <c r="E42" s="104"/>
      <c r="F42" s="42"/>
      <c r="G42" s="42"/>
      <c r="H42" s="19"/>
      <c r="I42" s="19"/>
      <c r="J42" s="19"/>
      <c r="K42" s="19"/>
    </row>
    <row r="43" spans="1:14" s="18" customFormat="1" ht="15.75" customHeight="1">
      <c r="A43" s="79" t="s">
        <v>16</v>
      </c>
      <c r="B43" s="80" t="s">
        <v>49</v>
      </c>
      <c r="C43" s="81"/>
      <c r="D43" s="103"/>
      <c r="E43" s="104"/>
      <c r="F43" s="42"/>
      <c r="G43" s="42"/>
      <c r="H43" s="19"/>
      <c r="I43" s="19"/>
      <c r="J43" s="19"/>
      <c r="K43" s="19"/>
    </row>
    <row r="44" spans="1:14" s="18" customFormat="1" ht="18" customHeight="1">
      <c r="A44" s="79" t="s">
        <v>20</v>
      </c>
      <c r="B44" s="80" t="s">
        <v>50</v>
      </c>
      <c r="C44" s="81"/>
      <c r="D44" s="103"/>
      <c r="E44" s="104"/>
      <c r="F44" s="105">
        <v>15359900000</v>
      </c>
      <c r="G44" s="105">
        <v>17039900000</v>
      </c>
      <c r="H44" s="19"/>
      <c r="I44" s="19"/>
      <c r="J44" s="19"/>
      <c r="K44" s="19"/>
    </row>
    <row r="45" spans="1:14" s="18" customFormat="1" ht="2.25" customHeight="1" thickBot="1">
      <c r="A45" s="106"/>
      <c r="B45" s="106"/>
      <c r="C45" s="106"/>
      <c r="D45" s="107"/>
      <c r="E45" s="107"/>
      <c r="F45" s="108"/>
      <c r="G45" s="108"/>
      <c r="H45" s="19"/>
      <c r="I45" s="19"/>
      <c r="J45" s="19"/>
      <c r="K45" s="19"/>
    </row>
    <row r="46" spans="1:14" s="18" customFormat="1">
      <c r="D46" s="91"/>
      <c r="E46" s="91"/>
      <c r="F46" s="109"/>
      <c r="G46" s="109"/>
      <c r="H46" s="19"/>
      <c r="I46" s="19"/>
      <c r="J46" s="19"/>
      <c r="K46" s="19"/>
    </row>
    <row r="47" spans="1:14" ht="20.25" customHeight="1">
      <c r="F47" s="265">
        <v>45211</v>
      </c>
      <c r="G47" s="265"/>
      <c r="H47" s="19"/>
      <c r="I47" s="19"/>
      <c r="J47" s="19"/>
      <c r="K47" s="19"/>
      <c r="L47" s="18"/>
    </row>
    <row r="48" spans="1:14" ht="24" customHeight="1">
      <c r="A48" s="266" t="s">
        <v>256</v>
      </c>
      <c r="B48" s="266"/>
      <c r="C48" s="266"/>
      <c r="D48" s="266"/>
      <c r="E48" s="266" t="s">
        <v>295</v>
      </c>
      <c r="F48" s="266"/>
      <c r="G48" s="266"/>
      <c r="H48" s="113"/>
      <c r="I48" s="113"/>
      <c r="J48" s="113"/>
    </row>
    <row r="49" spans="1:10" ht="33" customHeight="1">
      <c r="A49" s="266" t="s">
        <v>207</v>
      </c>
      <c r="B49" s="266"/>
      <c r="C49" s="266" t="s">
        <v>319</v>
      </c>
      <c r="D49" s="266"/>
      <c r="E49" s="114" t="s">
        <v>259</v>
      </c>
      <c r="F49" s="114" t="s">
        <v>260</v>
      </c>
      <c r="G49" s="114" t="s">
        <v>294</v>
      </c>
      <c r="H49" s="113"/>
      <c r="I49" s="13"/>
      <c r="J49" s="113"/>
    </row>
    <row r="50" spans="1:10" ht="21" customHeight="1">
      <c r="A50" s="267" t="s">
        <v>257</v>
      </c>
      <c r="B50" s="267"/>
      <c r="C50" s="267" t="s">
        <v>258</v>
      </c>
      <c r="D50" s="267"/>
      <c r="E50" s="115" t="s">
        <v>257</v>
      </c>
      <c r="F50" s="115" t="s">
        <v>257</v>
      </c>
      <c r="G50" s="116" t="s">
        <v>258</v>
      </c>
      <c r="H50" s="116"/>
      <c r="I50" s="13"/>
      <c r="J50" s="116"/>
    </row>
    <row r="51" spans="1:10" ht="12.75" customHeight="1">
      <c r="A51" s="111"/>
      <c r="B51" s="112"/>
      <c r="F51" s="264"/>
      <c r="G51" s="264"/>
    </row>
    <row r="52" spans="1:10" ht="15.75" customHeight="1">
      <c r="A52" s="111"/>
      <c r="B52" s="112"/>
      <c r="F52" s="264"/>
      <c r="G52" s="264"/>
    </row>
  </sheetData>
  <mergeCells count="12">
    <mergeCell ref="F1:G1"/>
    <mergeCell ref="A9:G9"/>
    <mergeCell ref="D40:E40"/>
    <mergeCell ref="F51:G51"/>
    <mergeCell ref="F52:G52"/>
    <mergeCell ref="F47:G47"/>
    <mergeCell ref="A48:D48"/>
    <mergeCell ref="A49:B49"/>
    <mergeCell ref="C49:D49"/>
    <mergeCell ref="A50:B50"/>
    <mergeCell ref="C50:D50"/>
    <mergeCell ref="E48:G48"/>
  </mergeCells>
  <printOptions horizontalCentered="1" verticalCentered="1"/>
  <pageMargins left="0.23622047244094491" right="0.23622047244094491"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42"/>
  <sheetViews>
    <sheetView view="pageBreakPreview" topLeftCell="A16" zoomScale="60" zoomScaleNormal="100" workbookViewId="0">
      <selection activeCell="E39" sqref="E39"/>
    </sheetView>
  </sheetViews>
  <sheetFormatPr defaultColWidth="9.140625" defaultRowHeight="12.75"/>
  <cols>
    <col min="1" max="1" width="33.28515625" style="110" customWidth="1"/>
    <col min="2" max="2" width="6.5703125" style="117" customWidth="1"/>
    <col min="3" max="6" width="21.7109375" style="119" customWidth="1"/>
    <col min="7" max="12" width="9.140625" style="118"/>
    <col min="13" max="14" width="14.5703125" style="118" bestFit="1" customWidth="1"/>
    <col min="15" max="16" width="9.140625" style="118"/>
    <col min="17" max="16384" width="9.140625" style="13"/>
  </cols>
  <sheetData>
    <row r="1" spans="1:16" ht="41.25" customHeight="1">
      <c r="C1" s="268" t="s">
        <v>51</v>
      </c>
      <c r="D1" s="268"/>
      <c r="E1" s="268"/>
      <c r="F1" s="268"/>
    </row>
    <row r="2" spans="1:16" ht="23.25" customHeight="1">
      <c r="A2" s="12" t="s">
        <v>281</v>
      </c>
      <c r="E2" s="269"/>
      <c r="F2" s="269"/>
    </row>
    <row r="3" spans="1:16" ht="16.5" customHeight="1">
      <c r="A3" s="120" t="s">
        <v>1</v>
      </c>
    </row>
    <row r="4" spans="1:16" s="18" customFormat="1" ht="16.5" customHeight="1">
      <c r="A4" s="17" t="s">
        <v>2</v>
      </c>
      <c r="B4" s="91"/>
      <c r="C4" s="25"/>
      <c r="D4" s="121"/>
      <c r="E4" s="25"/>
      <c r="F4" s="121" t="s">
        <v>3</v>
      </c>
      <c r="G4" s="118"/>
      <c r="H4" s="118"/>
      <c r="I4" s="118"/>
      <c r="J4" s="118"/>
      <c r="K4" s="118"/>
      <c r="L4" s="118"/>
      <c r="M4" s="118"/>
      <c r="N4" s="118"/>
      <c r="O4" s="118"/>
      <c r="P4" s="118"/>
    </row>
    <row r="5" spans="1:16" s="18" customFormat="1" ht="16.5" customHeight="1">
      <c r="A5" s="18" t="s">
        <v>291</v>
      </c>
      <c r="B5" s="91"/>
      <c r="C5" s="25"/>
      <c r="D5" s="122"/>
      <c r="E5" s="25"/>
      <c r="F5" s="123" t="s">
        <v>311</v>
      </c>
      <c r="G5" s="118"/>
      <c r="H5" s="118"/>
      <c r="I5" s="118"/>
      <c r="J5" s="118"/>
      <c r="K5" s="118"/>
      <c r="L5" s="118"/>
      <c r="M5" s="118"/>
      <c r="N5" s="118"/>
      <c r="O5" s="118"/>
      <c r="P5" s="118"/>
    </row>
    <row r="6" spans="1:16" s="18" customFormat="1" ht="2.25" customHeight="1">
      <c r="A6" s="21"/>
      <c r="B6" s="124"/>
      <c r="C6" s="125"/>
      <c r="D6" s="125"/>
      <c r="E6" s="125"/>
      <c r="F6" s="125"/>
      <c r="G6" s="118"/>
      <c r="H6" s="118"/>
      <c r="I6" s="118"/>
      <c r="J6" s="118"/>
      <c r="K6" s="118"/>
      <c r="L6" s="118"/>
      <c r="M6" s="118"/>
      <c r="N6" s="118"/>
      <c r="O6" s="118"/>
      <c r="P6" s="118"/>
    </row>
    <row r="7" spans="1:16" s="18" customFormat="1">
      <c r="A7" s="17"/>
      <c r="B7" s="91"/>
      <c r="C7" s="25"/>
      <c r="D7" s="25"/>
      <c r="E7" s="25"/>
      <c r="F7" s="25"/>
      <c r="G7" s="118"/>
      <c r="H7" s="118"/>
      <c r="I7" s="118"/>
      <c r="J7" s="118"/>
      <c r="K7" s="118"/>
      <c r="L7" s="118"/>
      <c r="M7" s="118"/>
      <c r="N7" s="118"/>
      <c r="O7" s="118"/>
      <c r="P7" s="118"/>
    </row>
    <row r="8" spans="1:16" s="18" customFormat="1">
      <c r="A8" s="270" t="s">
        <v>52</v>
      </c>
      <c r="B8" s="270"/>
      <c r="C8" s="270"/>
      <c r="D8" s="270"/>
      <c r="E8" s="270"/>
      <c r="F8" s="270"/>
      <c r="G8" s="118"/>
      <c r="H8" s="118"/>
      <c r="I8" s="118"/>
      <c r="J8" s="118"/>
      <c r="K8" s="118"/>
      <c r="L8" s="118"/>
      <c r="M8" s="118"/>
      <c r="N8" s="118"/>
      <c r="O8" s="118"/>
      <c r="P8" s="118"/>
    </row>
    <row r="9" spans="1:16" s="18" customFormat="1" ht="13.5" customHeight="1">
      <c r="A9" s="271" t="s">
        <v>311</v>
      </c>
      <c r="B9" s="271"/>
      <c r="C9" s="271"/>
      <c r="D9" s="271"/>
      <c r="E9" s="271"/>
      <c r="F9" s="271"/>
      <c r="G9" s="118"/>
      <c r="H9" s="118"/>
      <c r="I9" s="118"/>
      <c r="J9" s="118"/>
      <c r="K9" s="118"/>
      <c r="L9" s="118"/>
      <c r="M9" s="118"/>
      <c r="N9" s="118"/>
      <c r="O9" s="118"/>
      <c r="P9" s="118"/>
    </row>
    <row r="10" spans="1:16" s="18" customFormat="1" ht="13.5" customHeight="1">
      <c r="B10" s="91"/>
      <c r="C10" s="25"/>
      <c r="D10" s="126"/>
      <c r="E10" s="25"/>
      <c r="F10" s="126" t="s">
        <v>5</v>
      </c>
      <c r="G10" s="118"/>
      <c r="H10" s="118"/>
      <c r="I10" s="118"/>
      <c r="J10" s="118"/>
      <c r="K10" s="118"/>
      <c r="L10" s="118"/>
      <c r="M10" s="118"/>
      <c r="N10" s="118"/>
      <c r="O10" s="118"/>
      <c r="P10" s="118"/>
    </row>
    <row r="11" spans="1:16" s="18" customFormat="1" ht="13.5" customHeight="1">
      <c r="A11" s="272" t="s">
        <v>7</v>
      </c>
      <c r="B11" s="274" t="s">
        <v>8</v>
      </c>
      <c r="C11" s="276" t="s">
        <v>53</v>
      </c>
      <c r="D11" s="277"/>
      <c r="E11" s="277" t="s">
        <v>54</v>
      </c>
      <c r="F11" s="277"/>
      <c r="G11" s="118"/>
      <c r="H11" s="118"/>
      <c r="I11" s="118"/>
      <c r="J11" s="118"/>
      <c r="K11" s="118"/>
      <c r="L11" s="118"/>
      <c r="M11" s="118"/>
      <c r="N11" s="118"/>
      <c r="O11" s="118"/>
      <c r="P11" s="118"/>
    </row>
    <row r="12" spans="1:16" s="18" customFormat="1" ht="43.5" customHeight="1">
      <c r="A12" s="273"/>
      <c r="B12" s="275"/>
      <c r="C12" s="127" t="s">
        <v>55</v>
      </c>
      <c r="D12" s="128" t="s">
        <v>56</v>
      </c>
      <c r="E12" s="129" t="s">
        <v>57</v>
      </c>
      <c r="F12" s="128" t="s">
        <v>58</v>
      </c>
      <c r="G12" s="118"/>
      <c r="H12" s="118"/>
      <c r="I12" s="118"/>
      <c r="J12" s="118"/>
      <c r="K12" s="118"/>
      <c r="L12" s="118"/>
      <c r="M12" s="118"/>
      <c r="N12" s="118"/>
      <c r="O12" s="118"/>
      <c r="P12" s="118"/>
    </row>
    <row r="13" spans="1:16" s="18" customFormat="1" ht="25.5" customHeight="1">
      <c r="A13" s="130" t="s">
        <v>59</v>
      </c>
      <c r="B13" s="160" t="s">
        <v>60</v>
      </c>
      <c r="C13" s="131"/>
      <c r="D13" s="131"/>
      <c r="E13" s="131"/>
      <c r="F13" s="132"/>
      <c r="G13" s="118"/>
      <c r="H13" s="118"/>
      <c r="I13" s="118"/>
      <c r="J13" s="118"/>
      <c r="K13" s="118"/>
      <c r="L13" s="118"/>
      <c r="M13" s="118"/>
      <c r="N13" s="118"/>
      <c r="O13" s="118"/>
      <c r="P13" s="118"/>
    </row>
    <row r="14" spans="1:16" s="18" customFormat="1" ht="29.25" customHeight="1">
      <c r="A14" s="133" t="s">
        <v>61</v>
      </c>
      <c r="B14" s="134" t="s">
        <v>62</v>
      </c>
      <c r="C14" s="135">
        <v>1477540539</v>
      </c>
      <c r="D14" s="135">
        <v>1230286493</v>
      </c>
      <c r="E14" s="135">
        <v>4944286088</v>
      </c>
      <c r="F14" s="135">
        <v>-492552105</v>
      </c>
      <c r="G14" s="136"/>
      <c r="H14" s="118"/>
      <c r="I14" s="118"/>
      <c r="J14" s="118"/>
      <c r="K14" s="118"/>
      <c r="L14" s="118"/>
      <c r="M14" s="118"/>
      <c r="N14" s="118"/>
      <c r="O14" s="118"/>
      <c r="P14" s="118"/>
    </row>
    <row r="15" spans="1:16" s="18" customFormat="1" ht="16.5" customHeight="1">
      <c r="A15" s="137" t="s">
        <v>63</v>
      </c>
      <c r="B15" s="103" t="s">
        <v>64</v>
      </c>
      <c r="C15" s="138">
        <v>900000</v>
      </c>
      <c r="D15" s="138">
        <v>121608000</v>
      </c>
      <c r="E15" s="138"/>
      <c r="F15" s="138">
        <v>575465828</v>
      </c>
      <c r="G15" s="118"/>
      <c r="H15" s="118"/>
      <c r="I15" s="118"/>
      <c r="J15" s="118"/>
      <c r="K15" s="118"/>
      <c r="L15" s="118"/>
      <c r="M15" s="118"/>
      <c r="N15" s="118"/>
      <c r="O15" s="118"/>
      <c r="P15" s="118"/>
    </row>
    <row r="16" spans="1:16" s="18" customFormat="1" ht="16.5" customHeight="1">
      <c r="A16" s="137" t="s">
        <v>65</v>
      </c>
      <c r="B16" s="103" t="s">
        <v>66</v>
      </c>
      <c r="C16" s="138"/>
      <c r="D16" s="138">
        <v>539695395</v>
      </c>
      <c r="E16" s="138">
        <v>179374809</v>
      </c>
      <c r="F16" s="138">
        <v>543352482</v>
      </c>
      <c r="G16" s="118"/>
      <c r="H16" s="118"/>
      <c r="I16" s="118"/>
      <c r="J16" s="118"/>
      <c r="K16" s="118"/>
      <c r="L16" s="118"/>
      <c r="M16" s="118"/>
      <c r="N16" s="118"/>
      <c r="O16" s="118"/>
      <c r="P16" s="118"/>
    </row>
    <row r="17" spans="1:16" s="18" customFormat="1" ht="16.5" customHeight="1">
      <c r="A17" s="137" t="s">
        <v>67</v>
      </c>
      <c r="B17" s="103" t="s">
        <v>68</v>
      </c>
      <c r="C17" s="138">
        <v>1885518</v>
      </c>
      <c r="D17" s="138">
        <v>6448518</v>
      </c>
      <c r="E17" s="138">
        <v>67365823</v>
      </c>
      <c r="F17" s="138">
        <v>115668913</v>
      </c>
      <c r="G17" s="118"/>
      <c r="H17" s="118"/>
      <c r="I17" s="118"/>
      <c r="J17" s="118"/>
      <c r="K17" s="118"/>
      <c r="L17" s="118"/>
      <c r="M17" s="118"/>
      <c r="N17" s="118"/>
      <c r="O17" s="118"/>
      <c r="P17" s="118"/>
    </row>
    <row r="18" spans="1:16" s="17" customFormat="1" ht="16.5" customHeight="1">
      <c r="A18" s="137" t="s">
        <v>69</v>
      </c>
      <c r="B18" s="103" t="s">
        <v>70</v>
      </c>
      <c r="C18" s="138">
        <v>1474755021</v>
      </c>
      <c r="D18" s="138">
        <v>562534580</v>
      </c>
      <c r="E18" s="138">
        <v>4697545456</v>
      </c>
      <c r="F18" s="138">
        <v>-1727039328</v>
      </c>
      <c r="G18" s="118"/>
      <c r="H18" s="118"/>
      <c r="I18" s="118"/>
      <c r="J18" s="118"/>
      <c r="K18" s="118"/>
      <c r="L18" s="118"/>
      <c r="M18" s="118"/>
      <c r="N18" s="118"/>
      <c r="O18" s="118"/>
      <c r="P18" s="118"/>
    </row>
    <row r="19" spans="1:16" s="17" customFormat="1" ht="16.5" customHeight="1">
      <c r="A19" s="137" t="s">
        <v>71</v>
      </c>
      <c r="B19" s="103" t="s">
        <v>72</v>
      </c>
      <c r="C19" s="138"/>
      <c r="D19" s="138"/>
      <c r="E19" s="138"/>
      <c r="F19" s="138"/>
      <c r="G19" s="118"/>
      <c r="H19" s="118"/>
      <c r="I19" s="118"/>
      <c r="J19" s="118"/>
      <c r="K19" s="118"/>
      <c r="L19" s="118"/>
      <c r="M19" s="118"/>
      <c r="N19" s="118"/>
      <c r="O19" s="118"/>
      <c r="P19" s="118"/>
    </row>
    <row r="20" spans="1:16" s="18" customFormat="1" ht="18" customHeight="1">
      <c r="A20" s="139" t="s">
        <v>73</v>
      </c>
      <c r="B20" s="140" t="s">
        <v>74</v>
      </c>
      <c r="C20" s="141">
        <v>477809376</v>
      </c>
      <c r="D20" s="141">
        <v>1378498815</v>
      </c>
      <c r="E20" s="141">
        <v>355367076</v>
      </c>
      <c r="F20" s="141">
        <v>1128999913</v>
      </c>
      <c r="G20" s="118"/>
      <c r="H20" s="118"/>
      <c r="I20" s="118"/>
      <c r="J20" s="118"/>
      <c r="K20" s="118"/>
      <c r="L20" s="118"/>
      <c r="M20" s="118"/>
      <c r="N20" s="118"/>
      <c r="O20" s="118"/>
      <c r="P20" s="118"/>
    </row>
    <row r="21" spans="1:16" s="18" customFormat="1" ht="21" customHeight="1">
      <c r="A21" s="137" t="s">
        <v>75</v>
      </c>
      <c r="B21" s="103" t="s">
        <v>76</v>
      </c>
      <c r="C21" s="138">
        <v>185824620</v>
      </c>
      <c r="D21" s="138">
        <v>515596557</v>
      </c>
      <c r="E21" s="138">
        <v>195921550</v>
      </c>
      <c r="F21" s="138">
        <v>655697929</v>
      </c>
      <c r="G21" s="118"/>
      <c r="H21" s="118"/>
      <c r="I21" s="118"/>
      <c r="J21" s="118"/>
      <c r="K21" s="118"/>
      <c r="L21" s="118"/>
      <c r="M21" s="118"/>
      <c r="N21" s="118"/>
      <c r="O21" s="118"/>
      <c r="P21" s="118"/>
    </row>
    <row r="22" spans="1:16" s="18" customFormat="1" ht="16.5" customHeight="1">
      <c r="A22" s="137" t="s">
        <v>77</v>
      </c>
      <c r="B22" s="103" t="s">
        <v>78</v>
      </c>
      <c r="C22" s="138">
        <v>33484531</v>
      </c>
      <c r="D22" s="138">
        <v>98668327</v>
      </c>
      <c r="E22" s="138">
        <v>32149276</v>
      </c>
      <c r="F22" s="138">
        <v>96850242</v>
      </c>
      <c r="G22" s="118"/>
      <c r="H22" s="118"/>
      <c r="I22" s="118"/>
      <c r="J22" s="118"/>
      <c r="K22" s="118"/>
      <c r="L22" s="118"/>
      <c r="M22" s="118"/>
      <c r="N22" s="118"/>
      <c r="O22" s="118"/>
      <c r="P22" s="118"/>
    </row>
    <row r="23" spans="1:16" s="18" customFormat="1" ht="15.75" customHeight="1">
      <c r="A23" s="137" t="s">
        <v>79</v>
      </c>
      <c r="B23" s="103" t="s">
        <v>80</v>
      </c>
      <c r="C23" s="138"/>
      <c r="D23" s="138"/>
      <c r="E23" s="138"/>
      <c r="F23" s="138"/>
      <c r="G23" s="118"/>
      <c r="H23" s="118"/>
      <c r="I23" s="118"/>
      <c r="J23" s="118"/>
      <c r="K23" s="118"/>
      <c r="L23" s="118"/>
      <c r="M23" s="118"/>
      <c r="N23" s="118"/>
      <c r="O23" s="118"/>
      <c r="P23" s="118"/>
    </row>
    <row r="24" spans="1:16" s="18" customFormat="1" ht="16.5" customHeight="1">
      <c r="A24" s="137" t="s">
        <v>81</v>
      </c>
      <c r="B24" s="103" t="s">
        <v>82</v>
      </c>
      <c r="C24" s="138">
        <v>25632159</v>
      </c>
      <c r="D24" s="138">
        <v>76060643</v>
      </c>
      <c r="E24" s="138">
        <v>22453001</v>
      </c>
      <c r="F24" s="138">
        <v>68346038</v>
      </c>
      <c r="G24" s="118"/>
      <c r="H24" s="118"/>
      <c r="I24" s="118"/>
      <c r="J24" s="118"/>
      <c r="K24" s="118"/>
      <c r="L24" s="118"/>
      <c r="M24" s="118"/>
      <c r="N24" s="118"/>
      <c r="O24" s="118"/>
      <c r="P24" s="118"/>
    </row>
    <row r="25" spans="1:16" s="18" customFormat="1" ht="16.5" customHeight="1">
      <c r="A25" s="137" t="s">
        <v>83</v>
      </c>
      <c r="B25" s="103" t="s">
        <v>84</v>
      </c>
      <c r="C25" s="138"/>
      <c r="D25" s="138"/>
      <c r="E25" s="138"/>
      <c r="F25" s="138"/>
      <c r="G25" s="118"/>
      <c r="H25" s="118"/>
      <c r="I25" s="118"/>
      <c r="J25" s="118"/>
      <c r="K25" s="118"/>
      <c r="L25" s="118"/>
      <c r="M25" s="118"/>
      <c r="N25" s="118"/>
      <c r="O25" s="118"/>
      <c r="P25" s="118"/>
    </row>
    <row r="26" spans="1:16" s="18" customFormat="1" ht="17.25" customHeight="1">
      <c r="A26" s="137" t="s">
        <v>85</v>
      </c>
      <c r="B26" s="103" t="s">
        <v>86</v>
      </c>
      <c r="C26" s="138">
        <v>232868066</v>
      </c>
      <c r="D26" s="138">
        <v>688173288</v>
      </c>
      <c r="E26" s="138">
        <v>104843249</v>
      </c>
      <c r="F26" s="138">
        <v>308105704</v>
      </c>
      <c r="G26" s="118"/>
      <c r="H26" s="118"/>
      <c r="I26" s="118"/>
      <c r="J26" s="118"/>
      <c r="K26" s="118"/>
      <c r="L26" s="118"/>
      <c r="M26" s="118"/>
      <c r="N26" s="118"/>
      <c r="O26" s="118"/>
      <c r="P26" s="118"/>
    </row>
    <row r="27" spans="1:16" s="18" customFormat="1" ht="33" customHeight="1">
      <c r="A27" s="142" t="s">
        <v>87</v>
      </c>
      <c r="B27" s="140" t="s">
        <v>88</v>
      </c>
      <c r="C27" s="143">
        <v>999731163</v>
      </c>
      <c r="D27" s="143">
        <v>-148212322</v>
      </c>
      <c r="E27" s="143">
        <v>4588919012</v>
      </c>
      <c r="F27" s="143">
        <v>-1621552018</v>
      </c>
      <c r="G27" s="118"/>
      <c r="H27" s="118"/>
      <c r="I27" s="118"/>
      <c r="J27" s="118"/>
      <c r="K27" s="118"/>
      <c r="L27" s="118"/>
      <c r="M27" s="118"/>
      <c r="N27" s="118"/>
      <c r="O27" s="118"/>
      <c r="P27" s="118"/>
    </row>
    <row r="28" spans="1:16" s="18" customFormat="1" ht="18.75" customHeight="1">
      <c r="A28" s="144" t="s">
        <v>89</v>
      </c>
      <c r="B28" s="145" t="s">
        <v>90</v>
      </c>
      <c r="C28" s="146"/>
      <c r="D28" s="146"/>
      <c r="E28" s="146"/>
      <c r="F28" s="146"/>
      <c r="G28" s="118"/>
      <c r="H28" s="118"/>
      <c r="I28" s="118"/>
      <c r="J28" s="118"/>
      <c r="K28" s="118"/>
      <c r="L28" s="118"/>
      <c r="M28" s="118"/>
      <c r="N28" s="118"/>
      <c r="O28" s="118"/>
      <c r="P28" s="118"/>
    </row>
    <row r="29" spans="1:16" s="18" customFormat="1" ht="12" customHeight="1">
      <c r="A29" s="139" t="s">
        <v>91</v>
      </c>
      <c r="B29" s="68" t="s">
        <v>92</v>
      </c>
      <c r="C29" s="147">
        <v>7845231471</v>
      </c>
      <c r="D29" s="147">
        <v>16109467691</v>
      </c>
      <c r="E29" s="147">
        <v>2387771758</v>
      </c>
      <c r="F29" s="147">
        <v>14016504058</v>
      </c>
      <c r="G29" s="118"/>
      <c r="H29" s="118"/>
      <c r="I29" s="118"/>
      <c r="J29" s="118"/>
      <c r="K29" s="118"/>
      <c r="L29" s="118"/>
      <c r="M29" s="118"/>
      <c r="N29" s="118"/>
      <c r="O29" s="118"/>
      <c r="P29" s="118"/>
    </row>
    <row r="30" spans="1:16" s="50" customFormat="1" ht="25.5" customHeight="1">
      <c r="A30" s="148" t="s">
        <v>93</v>
      </c>
      <c r="B30" s="41" t="s">
        <v>94</v>
      </c>
      <c r="C30" s="149">
        <v>7845231471</v>
      </c>
      <c r="D30" s="149">
        <v>16109467691</v>
      </c>
      <c r="E30" s="149">
        <v>2387771758</v>
      </c>
      <c r="F30" s="149">
        <v>14016504058</v>
      </c>
      <c r="G30" s="118"/>
      <c r="H30" s="118"/>
      <c r="I30" s="118"/>
      <c r="J30" s="118"/>
      <c r="K30" s="118"/>
      <c r="L30" s="118"/>
      <c r="M30" s="118"/>
      <c r="N30" s="118"/>
      <c r="O30" s="118"/>
      <c r="P30" s="118"/>
    </row>
    <row r="31" spans="1:16" s="50" customFormat="1" ht="25.5" customHeight="1">
      <c r="A31" s="148" t="s">
        <v>95</v>
      </c>
      <c r="B31" s="41" t="s">
        <v>96</v>
      </c>
      <c r="C31" s="149"/>
      <c r="D31" s="149"/>
      <c r="E31" s="149"/>
      <c r="F31" s="149"/>
      <c r="G31" s="118"/>
      <c r="H31" s="118"/>
      <c r="I31" s="118"/>
      <c r="J31" s="118"/>
      <c r="K31" s="118"/>
      <c r="L31" s="118"/>
      <c r="M31" s="118"/>
      <c r="N31" s="118"/>
      <c r="O31" s="118"/>
      <c r="P31" s="118"/>
    </row>
    <row r="32" spans="1:16" s="50" customFormat="1" ht="20.25" customHeight="1">
      <c r="A32" s="142" t="s">
        <v>73</v>
      </c>
      <c r="B32" s="68" t="s">
        <v>97</v>
      </c>
      <c r="C32" s="147">
        <v>8216885492</v>
      </c>
      <c r="D32" s="147">
        <v>13911435318</v>
      </c>
      <c r="E32" s="147">
        <v>9339044684</v>
      </c>
      <c r="F32" s="147">
        <v>39898352789</v>
      </c>
      <c r="G32" s="118"/>
      <c r="H32" s="118"/>
      <c r="I32" s="118"/>
      <c r="J32" s="118"/>
      <c r="K32" s="118"/>
      <c r="L32" s="118"/>
      <c r="M32" s="118"/>
      <c r="N32" s="118"/>
      <c r="O32" s="118"/>
      <c r="P32" s="118"/>
    </row>
    <row r="33" spans="1:16" s="50" customFormat="1" ht="24" customHeight="1">
      <c r="A33" s="148" t="s">
        <v>98</v>
      </c>
      <c r="B33" s="41" t="s">
        <v>99</v>
      </c>
      <c r="C33" s="149">
        <v>8216885492</v>
      </c>
      <c r="D33" s="149">
        <v>13911435318</v>
      </c>
      <c r="E33" s="149">
        <v>9339044684</v>
      </c>
      <c r="F33" s="149">
        <v>39898352789</v>
      </c>
      <c r="G33" s="118"/>
      <c r="H33" s="118"/>
      <c r="I33" s="118"/>
      <c r="J33" s="118"/>
      <c r="K33" s="118"/>
      <c r="L33" s="118"/>
      <c r="M33" s="118"/>
      <c r="N33" s="118"/>
      <c r="O33" s="118"/>
      <c r="P33" s="118"/>
    </row>
    <row r="34" spans="1:16" s="50" customFormat="1" ht="26.25" customHeight="1">
      <c r="A34" s="148" t="s">
        <v>100</v>
      </c>
      <c r="B34" s="41" t="s">
        <v>101</v>
      </c>
      <c r="C34" s="149"/>
      <c r="D34" s="149"/>
      <c r="E34" s="149"/>
      <c r="F34" s="149"/>
      <c r="G34" s="118"/>
      <c r="H34" s="118"/>
      <c r="I34" s="118"/>
      <c r="J34" s="118"/>
      <c r="K34" s="118"/>
      <c r="L34" s="118"/>
      <c r="M34" s="118"/>
      <c r="N34" s="118"/>
      <c r="O34" s="118"/>
      <c r="P34" s="118"/>
    </row>
    <row r="35" spans="1:16" s="17" customFormat="1" ht="24" customHeight="1">
      <c r="A35" s="150" t="s">
        <v>102</v>
      </c>
      <c r="B35" s="151" t="s">
        <v>103</v>
      </c>
      <c r="C35" s="152">
        <v>-371654021</v>
      </c>
      <c r="D35" s="152">
        <v>2198032373</v>
      </c>
      <c r="E35" s="152">
        <v>-6951272926</v>
      </c>
      <c r="F35" s="152">
        <v>-25881848731</v>
      </c>
      <c r="G35" s="118"/>
      <c r="H35" s="118"/>
      <c r="I35" s="118"/>
      <c r="J35" s="118"/>
      <c r="K35" s="118"/>
      <c r="L35" s="118"/>
      <c r="M35" s="118"/>
      <c r="N35" s="118"/>
      <c r="O35" s="118"/>
      <c r="P35" s="118"/>
    </row>
    <row r="36" spans="1:16" s="18" customFormat="1" ht="13.5" customHeight="1">
      <c r="A36" s="153"/>
      <c r="B36" s="91"/>
      <c r="C36" s="154"/>
      <c r="D36" s="155"/>
      <c r="E36" s="155"/>
      <c r="F36" s="155"/>
      <c r="G36" s="118"/>
      <c r="H36" s="118"/>
      <c r="I36" s="118"/>
      <c r="J36" s="118"/>
      <c r="K36" s="118"/>
      <c r="L36" s="118"/>
      <c r="M36" s="118"/>
      <c r="N36" s="118"/>
      <c r="O36" s="118"/>
      <c r="P36" s="118"/>
    </row>
    <row r="37" spans="1:16" s="18" customFormat="1" ht="13.5" hidden="1" customHeight="1">
      <c r="B37" s="91"/>
      <c r="C37" s="154"/>
      <c r="D37" s="154"/>
      <c r="E37" s="154"/>
      <c r="F37" s="154"/>
      <c r="G37" s="118"/>
      <c r="H37" s="118"/>
      <c r="I37" s="118"/>
      <c r="J37" s="118"/>
      <c r="K37" s="118"/>
      <c r="L37" s="118"/>
      <c r="M37" s="118"/>
      <c r="N37" s="118"/>
      <c r="O37" s="118"/>
      <c r="P37" s="118"/>
    </row>
    <row r="38" spans="1:16" ht="13.5" customHeight="1">
      <c r="A38" s="156"/>
      <c r="B38" s="157"/>
      <c r="C38" s="158"/>
      <c r="D38" s="158"/>
      <c r="E38" s="265">
        <v>45211</v>
      </c>
      <c r="F38" s="265"/>
    </row>
    <row r="39" spans="1:16" ht="24" customHeight="1">
      <c r="B39" s="110"/>
      <c r="C39" s="13"/>
      <c r="D39" s="13"/>
      <c r="E39" s="159"/>
      <c r="F39" s="159"/>
    </row>
    <row r="40" spans="1:16" ht="22.5" customHeight="1">
      <c r="A40" s="266" t="s">
        <v>256</v>
      </c>
      <c r="B40" s="266"/>
      <c r="C40" s="266"/>
      <c r="D40" s="266" t="s">
        <v>295</v>
      </c>
      <c r="E40" s="266"/>
      <c r="F40" s="266"/>
    </row>
    <row r="41" spans="1:16" ht="25.5">
      <c r="A41" s="114" t="s">
        <v>207</v>
      </c>
      <c r="B41" s="266" t="s">
        <v>319</v>
      </c>
      <c r="C41" s="266"/>
      <c r="D41" s="114" t="s">
        <v>259</v>
      </c>
      <c r="E41" s="114" t="s">
        <v>260</v>
      </c>
      <c r="F41" s="114" t="s">
        <v>294</v>
      </c>
    </row>
    <row r="42" spans="1:16">
      <c r="A42" s="115" t="s">
        <v>257</v>
      </c>
      <c r="B42" s="267" t="s">
        <v>258</v>
      </c>
      <c r="C42" s="267"/>
      <c r="D42" s="115" t="s">
        <v>257</v>
      </c>
      <c r="E42" s="115" t="s">
        <v>257</v>
      </c>
      <c r="F42" s="116" t="s">
        <v>258</v>
      </c>
    </row>
  </sheetData>
  <mergeCells count="13">
    <mergeCell ref="A40:C40"/>
    <mergeCell ref="B42:C42"/>
    <mergeCell ref="B41:C41"/>
    <mergeCell ref="D40:F40"/>
    <mergeCell ref="C1:F1"/>
    <mergeCell ref="E2:F2"/>
    <mergeCell ref="A8:F8"/>
    <mergeCell ref="A9:F9"/>
    <mergeCell ref="A11:A12"/>
    <mergeCell ref="B11:B12"/>
    <mergeCell ref="C11:D11"/>
    <mergeCell ref="E11:F11"/>
    <mergeCell ref="E38:F38"/>
  </mergeCells>
  <pageMargins left="0.7" right="0.7" top="0.75" bottom="0.75" header="0.3" footer="0.3"/>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151"/>
  <sheetViews>
    <sheetView view="pageBreakPreview" topLeftCell="A105" zoomScaleNormal="100" zoomScaleSheetLayoutView="100" workbookViewId="0">
      <selection activeCell="K105" sqref="K1:M1048576"/>
    </sheetView>
  </sheetViews>
  <sheetFormatPr defaultColWidth="9.140625" defaultRowHeight="12.75"/>
  <cols>
    <col min="1" max="1" width="6.42578125" style="202" customWidth="1"/>
    <col min="2" max="2" width="3" style="202" customWidth="1"/>
    <col min="3" max="3" width="10.28515625" style="202" customWidth="1"/>
    <col min="4" max="4" width="25" style="202" customWidth="1"/>
    <col min="5" max="5" width="26.28515625" style="202" customWidth="1"/>
    <col min="6" max="6" width="17.5703125" style="202" customWidth="1"/>
    <col min="7" max="7" width="20.7109375" style="202" customWidth="1"/>
    <col min="8" max="8" width="13.28515625" style="203" customWidth="1"/>
    <col min="9" max="9" width="16" style="203" customWidth="1"/>
    <col min="10" max="10" width="14.140625" style="118" customWidth="1"/>
    <col min="11" max="11" width="24.7109375" bestFit="1" customWidth="1"/>
    <col min="12" max="12" width="15.28515625" bestFit="1" customWidth="1"/>
    <col min="13" max="13" width="16" bestFit="1" customWidth="1"/>
    <col min="14" max="16384" width="9.140625" style="202"/>
  </cols>
  <sheetData>
    <row r="1" spans="1:13" s="161" customFormat="1">
      <c r="G1" s="201" t="s">
        <v>104</v>
      </c>
      <c r="H1" s="162"/>
      <c r="I1" s="162"/>
      <c r="J1" s="118"/>
      <c r="K1"/>
      <c r="L1"/>
      <c r="M1"/>
    </row>
    <row r="2" spans="1:13" s="161" customFormat="1" ht="12.75" customHeight="1">
      <c r="D2" s="295" t="s">
        <v>105</v>
      </c>
      <c r="E2" s="295"/>
      <c r="F2" s="295"/>
      <c r="G2" s="295"/>
      <c r="H2" s="295"/>
      <c r="I2" s="295"/>
      <c r="J2" s="118"/>
      <c r="K2"/>
      <c r="L2"/>
      <c r="M2"/>
    </row>
    <row r="3" spans="1:13" s="161" customFormat="1">
      <c r="H3" s="162"/>
      <c r="I3" s="162"/>
      <c r="J3" s="118"/>
      <c r="K3"/>
      <c r="L3"/>
      <c r="M3"/>
    </row>
    <row r="4" spans="1:13" s="13" customFormat="1" ht="11.25" customHeight="1">
      <c r="A4" s="12" t="s">
        <v>282</v>
      </c>
      <c r="B4" s="12"/>
      <c r="H4" s="163"/>
      <c r="I4" s="163"/>
      <c r="J4" s="118"/>
      <c r="K4"/>
      <c r="L4"/>
      <c r="M4"/>
    </row>
    <row r="5" spans="1:13" s="13" customFormat="1">
      <c r="A5" s="12" t="s">
        <v>202</v>
      </c>
      <c r="B5" s="12"/>
      <c r="H5" s="163"/>
      <c r="I5" s="163"/>
      <c r="J5" s="118"/>
      <c r="K5"/>
      <c r="L5"/>
      <c r="M5"/>
    </row>
    <row r="6" spans="1:13" s="18" customFormat="1">
      <c r="A6" s="17" t="s">
        <v>197</v>
      </c>
      <c r="B6" s="17"/>
      <c r="H6" s="164"/>
      <c r="I6" s="16" t="s">
        <v>3</v>
      </c>
      <c r="J6" s="118"/>
      <c r="K6"/>
      <c r="L6"/>
      <c r="M6"/>
    </row>
    <row r="7" spans="1:13" s="18" customFormat="1">
      <c r="A7" s="18" t="s">
        <v>291</v>
      </c>
      <c r="H7" s="164"/>
      <c r="I7" s="20" t="s">
        <v>311</v>
      </c>
      <c r="J7" s="118"/>
      <c r="K7"/>
      <c r="L7"/>
      <c r="M7"/>
    </row>
    <row r="8" spans="1:13" s="18" customFormat="1" ht="2.25" customHeight="1">
      <c r="A8" s="21"/>
      <c r="B8" s="21"/>
      <c r="C8" s="21"/>
      <c r="D8" s="21"/>
      <c r="E8" s="21"/>
      <c r="F8" s="21"/>
      <c r="G8" s="21"/>
      <c r="H8" s="165"/>
      <c r="I8" s="165"/>
      <c r="J8" s="118"/>
      <c r="K8"/>
      <c r="L8"/>
      <c r="M8"/>
    </row>
    <row r="9" spans="1:13" s="161" customFormat="1">
      <c r="H9" s="162"/>
      <c r="I9" s="162"/>
      <c r="J9" s="118"/>
      <c r="K9"/>
      <c r="L9"/>
      <c r="M9"/>
    </row>
    <row r="10" spans="1:13" s="161" customFormat="1">
      <c r="A10" s="297" t="s">
        <v>106</v>
      </c>
      <c r="B10" s="297"/>
      <c r="C10" s="297"/>
      <c r="D10" s="297"/>
      <c r="E10" s="297"/>
      <c r="F10" s="297"/>
      <c r="G10" s="297"/>
      <c r="H10" s="297"/>
      <c r="I10" s="297"/>
      <c r="J10" s="118"/>
      <c r="K10"/>
      <c r="L10"/>
      <c r="M10"/>
    </row>
    <row r="11" spans="1:13" s="161" customFormat="1">
      <c r="A11" s="168"/>
      <c r="B11" s="166"/>
      <c r="C11" s="167"/>
      <c r="D11" s="167"/>
      <c r="E11" s="284" t="s">
        <v>311</v>
      </c>
      <c r="F11" s="285"/>
      <c r="G11" s="169"/>
      <c r="H11" s="162"/>
      <c r="I11" s="162"/>
      <c r="J11" s="118"/>
      <c r="K11"/>
      <c r="L11"/>
      <c r="M11"/>
    </row>
    <row r="12" spans="1:13" s="161" customFormat="1">
      <c r="H12" s="162"/>
      <c r="I12" s="162"/>
      <c r="J12" s="118"/>
      <c r="K12"/>
      <c r="L12"/>
      <c r="M12"/>
    </row>
    <row r="13" spans="1:13" s="161" customFormat="1">
      <c r="A13" s="170" t="s">
        <v>107</v>
      </c>
      <c r="B13" s="170" t="s">
        <v>108</v>
      </c>
      <c r="C13" s="171" t="s">
        <v>109</v>
      </c>
      <c r="H13" s="162"/>
      <c r="I13" s="162"/>
      <c r="J13" s="118"/>
      <c r="K13"/>
      <c r="L13"/>
      <c r="M13"/>
    </row>
    <row r="14" spans="1:13" s="161" customFormat="1" ht="6.75" customHeight="1">
      <c r="H14" s="162"/>
      <c r="I14" s="162"/>
      <c r="J14" s="118"/>
      <c r="K14"/>
      <c r="L14"/>
      <c r="M14"/>
    </row>
    <row r="15" spans="1:13" s="161" customFormat="1" ht="13.5" customHeight="1">
      <c r="C15" s="170" t="s">
        <v>110</v>
      </c>
      <c r="H15" s="162"/>
      <c r="I15" s="162"/>
      <c r="J15" s="118"/>
      <c r="K15"/>
      <c r="L15"/>
      <c r="M15"/>
    </row>
    <row r="16" spans="1:13" s="161" customFormat="1" ht="41.25" customHeight="1">
      <c r="C16" s="282" t="s">
        <v>198</v>
      </c>
      <c r="D16" s="282"/>
      <c r="E16" s="282"/>
      <c r="F16" s="282"/>
      <c r="G16" s="282"/>
      <c r="H16" s="282"/>
      <c r="I16" s="282"/>
      <c r="J16" s="118"/>
      <c r="K16"/>
      <c r="L16"/>
      <c r="M16"/>
    </row>
    <row r="17" spans="1:13" s="161" customFormat="1" ht="13.5" customHeight="1">
      <c r="C17" s="172" t="s">
        <v>199</v>
      </c>
      <c r="H17" s="162"/>
      <c r="I17" s="162"/>
      <c r="J17" s="118"/>
      <c r="K17"/>
      <c r="L17"/>
      <c r="M17"/>
    </row>
    <row r="18" spans="1:13" s="161" customFormat="1" ht="13.5" customHeight="1">
      <c r="C18" s="172" t="s">
        <v>200</v>
      </c>
      <c r="H18" s="162"/>
      <c r="I18" s="162"/>
      <c r="J18" s="118"/>
      <c r="K18"/>
      <c r="L18"/>
      <c r="M18"/>
    </row>
    <row r="19" spans="1:13" s="161" customFormat="1" ht="13.5" customHeight="1">
      <c r="C19" s="172" t="s">
        <v>201</v>
      </c>
      <c r="H19" s="162"/>
      <c r="I19" s="162"/>
      <c r="J19" s="118"/>
      <c r="K19"/>
      <c r="L19"/>
      <c r="M19"/>
    </row>
    <row r="20" spans="1:13" s="161" customFormat="1" ht="13.5" customHeight="1">
      <c r="C20" s="173" t="s">
        <v>203</v>
      </c>
      <c r="H20" s="162"/>
      <c r="I20" s="162"/>
      <c r="J20" s="118"/>
      <c r="K20"/>
      <c r="L20"/>
      <c r="M20"/>
    </row>
    <row r="21" spans="1:13" s="161" customFormat="1" ht="38.25" customHeight="1">
      <c r="C21" s="286" t="s">
        <v>204</v>
      </c>
      <c r="D21" s="286"/>
      <c r="E21" s="286"/>
      <c r="F21" s="286"/>
      <c r="G21" s="286"/>
      <c r="H21" s="286"/>
      <c r="I21" s="286"/>
      <c r="J21" s="118"/>
      <c r="K21"/>
      <c r="L21"/>
      <c r="M21"/>
    </row>
    <row r="22" spans="1:13" s="161" customFormat="1" ht="60.75" customHeight="1">
      <c r="C22" s="287" t="s">
        <v>205</v>
      </c>
      <c r="D22" s="279"/>
      <c r="E22" s="279"/>
      <c r="F22" s="279"/>
      <c r="G22" s="279"/>
      <c r="H22" s="279"/>
      <c r="I22" s="279"/>
      <c r="J22" s="118"/>
      <c r="K22"/>
      <c r="L22"/>
      <c r="M22"/>
    </row>
    <row r="23" spans="1:13" s="161" customFormat="1" ht="91.5" customHeight="1">
      <c r="C23" s="283" t="s">
        <v>292</v>
      </c>
      <c r="D23" s="283"/>
      <c r="E23" s="283"/>
      <c r="F23" s="283"/>
      <c r="G23" s="283"/>
      <c r="H23" s="283"/>
      <c r="I23" s="283"/>
      <c r="J23" s="118"/>
      <c r="K23"/>
      <c r="L23"/>
      <c r="M23"/>
    </row>
    <row r="24" spans="1:13" s="161" customFormat="1" ht="13.5" customHeight="1">
      <c r="C24" s="281" t="s">
        <v>206</v>
      </c>
      <c r="D24" s="281"/>
      <c r="E24" s="281"/>
      <c r="F24" s="281"/>
      <c r="G24" s="281"/>
      <c r="H24" s="281"/>
      <c r="I24" s="281"/>
      <c r="J24" s="118"/>
      <c r="K24"/>
      <c r="L24"/>
      <c r="M24"/>
    </row>
    <row r="25" spans="1:13" s="161" customFormat="1" ht="13.5" customHeight="1">
      <c r="H25" s="162"/>
      <c r="I25" s="162"/>
      <c r="J25" s="118"/>
      <c r="K25"/>
      <c r="L25"/>
      <c r="M25"/>
    </row>
    <row r="26" spans="1:13" s="170" customFormat="1" ht="13.5" customHeight="1">
      <c r="A26" s="170" t="s">
        <v>111</v>
      </c>
      <c r="B26" s="170" t="s">
        <v>108</v>
      </c>
      <c r="C26" s="171" t="s">
        <v>112</v>
      </c>
      <c r="H26" s="174"/>
      <c r="I26" s="174"/>
      <c r="J26" s="118"/>
      <c r="K26"/>
      <c r="L26"/>
      <c r="M26"/>
    </row>
    <row r="27" spans="1:13" s="161" customFormat="1" ht="6.75" customHeight="1">
      <c r="H27" s="162"/>
      <c r="I27" s="162"/>
      <c r="J27" s="118"/>
      <c r="K27"/>
      <c r="L27"/>
      <c r="M27"/>
    </row>
    <row r="28" spans="1:13" s="170" customFormat="1" ht="13.5" customHeight="1">
      <c r="A28" s="170" t="s">
        <v>113</v>
      </c>
      <c r="C28" s="170" t="s">
        <v>114</v>
      </c>
      <c r="H28" s="174"/>
      <c r="I28" s="174"/>
      <c r="J28" s="118"/>
      <c r="K28"/>
      <c r="L28"/>
      <c r="M28"/>
    </row>
    <row r="29" spans="1:13" s="170" customFormat="1" ht="13.5" customHeight="1">
      <c r="C29" s="282" t="s">
        <v>115</v>
      </c>
      <c r="D29" s="282"/>
      <c r="E29" s="282"/>
      <c r="F29" s="282"/>
      <c r="G29" s="282"/>
      <c r="H29" s="282"/>
      <c r="I29" s="282"/>
      <c r="J29" s="118"/>
      <c r="K29"/>
      <c r="L29"/>
      <c r="M29"/>
    </row>
    <row r="30" spans="1:13" s="161" customFormat="1" ht="6.75" customHeight="1">
      <c r="H30" s="162"/>
      <c r="I30" s="162"/>
      <c r="J30" s="118"/>
      <c r="K30"/>
      <c r="L30"/>
      <c r="M30"/>
    </row>
    <row r="31" spans="1:13" s="170" customFormat="1" ht="13.5" customHeight="1">
      <c r="A31" s="170" t="s">
        <v>116</v>
      </c>
      <c r="C31" s="170" t="s">
        <v>117</v>
      </c>
      <c r="H31" s="174"/>
      <c r="I31" s="174"/>
      <c r="J31" s="118"/>
      <c r="K31"/>
      <c r="L31"/>
      <c r="M31"/>
    </row>
    <row r="32" spans="1:13" s="170" customFormat="1" ht="13.5" customHeight="1">
      <c r="C32" s="161" t="s">
        <v>118</v>
      </c>
      <c r="D32" s="161"/>
      <c r="E32" s="161"/>
      <c r="F32" s="161"/>
      <c r="G32" s="161"/>
      <c r="H32" s="162"/>
      <c r="I32" s="162"/>
      <c r="J32" s="118"/>
      <c r="K32"/>
      <c r="L32"/>
      <c r="M32"/>
    </row>
    <row r="33" spans="1:13" s="161" customFormat="1" ht="9" customHeight="1">
      <c r="H33" s="162"/>
      <c r="I33" s="162"/>
      <c r="J33" s="118"/>
      <c r="K33"/>
      <c r="L33"/>
      <c r="M33"/>
    </row>
    <row r="34" spans="1:13" s="170" customFormat="1" ht="13.5" customHeight="1">
      <c r="A34" s="170" t="s">
        <v>119</v>
      </c>
      <c r="B34" s="170" t="s">
        <v>108</v>
      </c>
      <c r="C34" s="171" t="s">
        <v>120</v>
      </c>
      <c r="H34" s="174"/>
      <c r="I34" s="174"/>
      <c r="J34" s="118"/>
      <c r="K34"/>
      <c r="L34"/>
      <c r="M34"/>
    </row>
    <row r="35" spans="1:13" s="161" customFormat="1" ht="6.75" customHeight="1">
      <c r="H35" s="162"/>
      <c r="I35" s="162"/>
      <c r="J35" s="118"/>
      <c r="K35"/>
      <c r="L35"/>
      <c r="M35"/>
    </row>
    <row r="36" spans="1:13" s="170" customFormat="1" ht="13.5" customHeight="1">
      <c r="A36" s="170" t="s">
        <v>121</v>
      </c>
      <c r="C36" s="170" t="s">
        <v>122</v>
      </c>
      <c r="H36" s="174"/>
      <c r="I36" s="174"/>
      <c r="J36" s="118"/>
      <c r="K36"/>
      <c r="L36"/>
      <c r="M36"/>
    </row>
    <row r="37" spans="1:13" s="161" customFormat="1" ht="29.25" customHeight="1">
      <c r="C37" s="282" t="s">
        <v>123</v>
      </c>
      <c r="D37" s="282"/>
      <c r="E37" s="282"/>
      <c r="F37" s="282"/>
      <c r="G37" s="282"/>
      <c r="H37" s="282"/>
      <c r="I37" s="282"/>
      <c r="J37" s="118"/>
      <c r="K37"/>
      <c r="L37"/>
      <c r="M37"/>
    </row>
    <row r="38" spans="1:13" s="161" customFormat="1" ht="6.75" customHeight="1">
      <c r="H38" s="162"/>
      <c r="I38" s="162"/>
      <c r="J38" s="118"/>
      <c r="K38"/>
      <c r="L38"/>
      <c r="M38"/>
    </row>
    <row r="39" spans="1:13" s="170" customFormat="1" ht="13.5" customHeight="1">
      <c r="A39" s="170" t="s">
        <v>124</v>
      </c>
      <c r="C39" s="170" t="s">
        <v>125</v>
      </c>
      <c r="H39" s="174"/>
      <c r="I39" s="174"/>
      <c r="J39" s="118"/>
      <c r="K39"/>
      <c r="L39"/>
      <c r="M39"/>
    </row>
    <row r="40" spans="1:13" s="170" customFormat="1" ht="13.5" customHeight="1">
      <c r="C40" s="161" t="s">
        <v>126</v>
      </c>
      <c r="H40" s="174"/>
      <c r="I40" s="174"/>
      <c r="J40" s="118"/>
      <c r="K40"/>
      <c r="L40"/>
      <c r="M40"/>
    </row>
    <row r="41" spans="1:13" s="161" customFormat="1" ht="9" customHeight="1">
      <c r="H41" s="162"/>
      <c r="I41" s="162"/>
      <c r="J41" s="118"/>
      <c r="K41"/>
      <c r="L41"/>
      <c r="M41"/>
    </row>
    <row r="42" spans="1:13" s="170" customFormat="1" ht="13.5" customHeight="1">
      <c r="A42" s="170" t="s">
        <v>127</v>
      </c>
      <c r="B42" s="170" t="s">
        <v>108</v>
      </c>
      <c r="C42" s="171" t="s">
        <v>128</v>
      </c>
      <c r="H42" s="174"/>
      <c r="I42" s="174"/>
      <c r="J42" s="118"/>
      <c r="K42"/>
      <c r="L42"/>
      <c r="M42"/>
    </row>
    <row r="43" spans="1:13" s="161" customFormat="1" ht="6.75" customHeight="1">
      <c r="H43" s="162"/>
      <c r="I43" s="162"/>
      <c r="J43" s="118"/>
      <c r="K43"/>
      <c r="L43"/>
      <c r="M43"/>
    </row>
    <row r="44" spans="1:13" s="170" customFormat="1" ht="13.5" customHeight="1">
      <c r="A44" s="170" t="s">
        <v>129</v>
      </c>
      <c r="C44" s="170" t="s">
        <v>130</v>
      </c>
      <c r="H44" s="174"/>
      <c r="I44" s="174"/>
      <c r="J44" s="118"/>
      <c r="K44"/>
      <c r="L44"/>
      <c r="M44"/>
    </row>
    <row r="45" spans="1:13" s="161" customFormat="1" ht="40.5" customHeight="1">
      <c r="C45" s="282" t="s">
        <v>131</v>
      </c>
      <c r="D45" s="282"/>
      <c r="E45" s="282"/>
      <c r="F45" s="282"/>
      <c r="G45" s="282"/>
      <c r="H45" s="282"/>
      <c r="I45" s="282"/>
      <c r="J45" s="118"/>
      <c r="K45"/>
      <c r="L45"/>
      <c r="M45"/>
    </row>
    <row r="46" spans="1:13" s="161" customFormat="1" ht="7.5" customHeight="1">
      <c r="H46" s="162"/>
      <c r="I46" s="162"/>
      <c r="J46" s="118"/>
      <c r="K46"/>
      <c r="L46"/>
      <c r="M46"/>
    </row>
    <row r="47" spans="1:13" s="170" customFormat="1" ht="13.5" customHeight="1">
      <c r="A47" s="170" t="s">
        <v>132</v>
      </c>
      <c r="C47" s="170" t="s">
        <v>133</v>
      </c>
      <c r="H47" s="174"/>
      <c r="I47" s="174"/>
      <c r="J47" s="118"/>
      <c r="K47"/>
      <c r="L47"/>
      <c r="M47"/>
    </row>
    <row r="48" spans="1:13" s="170" customFormat="1" ht="54.75" customHeight="1">
      <c r="C48" s="282" t="s">
        <v>134</v>
      </c>
      <c r="D48" s="282"/>
      <c r="E48" s="282"/>
      <c r="F48" s="282"/>
      <c r="G48" s="282"/>
      <c r="H48" s="282"/>
      <c r="I48" s="282"/>
      <c r="J48" s="118"/>
      <c r="K48"/>
      <c r="L48"/>
      <c r="M48"/>
    </row>
    <row r="49" spans="3:13" s="161" customFormat="1" ht="41.25" customHeight="1">
      <c r="C49" s="282" t="s">
        <v>135</v>
      </c>
      <c r="D49" s="282"/>
      <c r="E49" s="282"/>
      <c r="F49" s="282"/>
      <c r="G49" s="282"/>
      <c r="H49" s="282"/>
      <c r="I49" s="282"/>
      <c r="J49" s="118"/>
      <c r="K49"/>
      <c r="L49"/>
      <c r="M49"/>
    </row>
    <row r="50" spans="3:13" s="170" customFormat="1" ht="30.75" customHeight="1">
      <c r="C50" s="280" t="s">
        <v>310</v>
      </c>
      <c r="D50" s="280"/>
      <c r="E50" s="280"/>
      <c r="F50" s="280"/>
      <c r="G50" s="280"/>
      <c r="H50" s="280"/>
      <c r="I50" s="280"/>
      <c r="J50" s="118"/>
      <c r="K50"/>
      <c r="L50"/>
      <c r="M50"/>
    </row>
    <row r="51" spans="3:13" s="170" customFormat="1" ht="42.75" customHeight="1">
      <c r="C51" s="278" t="s">
        <v>136</v>
      </c>
      <c r="D51" s="278"/>
      <c r="E51" s="175"/>
      <c r="F51" s="175"/>
      <c r="G51" s="175"/>
      <c r="H51" s="176"/>
      <c r="I51" s="176"/>
      <c r="J51" s="118"/>
      <c r="K51"/>
      <c r="L51"/>
      <c r="M51"/>
    </row>
    <row r="52" spans="3:13" s="170" customFormat="1" ht="33" customHeight="1">
      <c r="C52" s="279" t="s">
        <v>298</v>
      </c>
      <c r="D52" s="279"/>
      <c r="E52" s="279"/>
      <c r="F52" s="279"/>
      <c r="G52" s="279"/>
      <c r="H52" s="279"/>
      <c r="I52" s="279"/>
      <c r="J52" s="118"/>
      <c r="K52"/>
      <c r="L52"/>
      <c r="M52"/>
    </row>
    <row r="53" spans="3:13" s="170" customFormat="1" ht="69.75" customHeight="1">
      <c r="C53" s="287" t="s">
        <v>284</v>
      </c>
      <c r="D53" s="279"/>
      <c r="E53" s="279"/>
      <c r="F53" s="279"/>
      <c r="G53" s="279"/>
      <c r="H53" s="279"/>
      <c r="I53" s="279"/>
      <c r="J53" s="118"/>
      <c r="K53"/>
      <c r="L53"/>
      <c r="M53"/>
    </row>
    <row r="54" spans="3:13" s="170" customFormat="1" ht="19.5" customHeight="1">
      <c r="C54" s="289" t="s">
        <v>286</v>
      </c>
      <c r="D54" s="283"/>
      <c r="E54" s="283"/>
      <c r="F54" s="283"/>
      <c r="G54" s="283"/>
      <c r="H54" s="283"/>
      <c r="I54" s="283"/>
      <c r="J54" s="118"/>
      <c r="K54"/>
      <c r="L54"/>
      <c r="M54"/>
    </row>
    <row r="55" spans="3:13" s="170" customFormat="1" ht="14.25" customHeight="1">
      <c r="C55" s="290" t="s">
        <v>209</v>
      </c>
      <c r="D55" s="290"/>
      <c r="E55" s="290"/>
      <c r="F55" s="177"/>
      <c r="G55" s="177"/>
      <c r="H55" s="178"/>
      <c r="I55" s="178"/>
      <c r="J55" s="118"/>
      <c r="K55"/>
      <c r="L55"/>
      <c r="M55"/>
    </row>
    <row r="56" spans="3:13" s="170" customFormat="1" ht="42" customHeight="1">
      <c r="C56" s="283" t="s">
        <v>208</v>
      </c>
      <c r="D56" s="283"/>
      <c r="E56" s="283"/>
      <c r="F56" s="283"/>
      <c r="G56" s="283"/>
      <c r="H56" s="283"/>
      <c r="I56" s="178"/>
      <c r="J56" s="118"/>
      <c r="K56"/>
      <c r="L56"/>
      <c r="M56"/>
    </row>
    <row r="57" spans="3:13" s="170" customFormat="1" ht="21" customHeight="1">
      <c r="C57" s="289" t="s">
        <v>287</v>
      </c>
      <c r="D57" s="283"/>
      <c r="E57" s="283"/>
      <c r="F57" s="283"/>
      <c r="G57" s="283"/>
      <c r="H57" s="283"/>
      <c r="I57" s="283"/>
      <c r="J57" s="118"/>
      <c r="K57"/>
      <c r="L57"/>
      <c r="M57"/>
    </row>
    <row r="58" spans="3:13" s="170" customFormat="1" ht="17.25" customHeight="1">
      <c r="C58" s="283" t="s">
        <v>209</v>
      </c>
      <c r="D58" s="283"/>
      <c r="E58" s="283"/>
      <c r="F58" s="283"/>
      <c r="G58" s="283"/>
      <c r="H58" s="283"/>
      <c r="I58" s="178"/>
      <c r="J58" s="118"/>
      <c r="K58"/>
      <c r="L58"/>
      <c r="M58"/>
    </row>
    <row r="59" spans="3:13" s="170" customFormat="1" ht="48.75" customHeight="1">
      <c r="C59" s="283" t="s">
        <v>285</v>
      </c>
      <c r="D59" s="283"/>
      <c r="E59" s="283"/>
      <c r="F59" s="283"/>
      <c r="G59" s="283"/>
      <c r="H59" s="283"/>
      <c r="I59" s="283"/>
      <c r="J59" s="118"/>
      <c r="K59"/>
      <c r="L59"/>
      <c r="M59"/>
    </row>
    <row r="60" spans="3:13" s="170" customFormat="1" ht="18.75" customHeight="1">
      <c r="C60" s="288" t="s">
        <v>288</v>
      </c>
      <c r="D60" s="279"/>
      <c r="E60" s="279"/>
      <c r="F60" s="279"/>
      <c r="G60" s="279"/>
      <c r="H60" s="279"/>
      <c r="I60" s="279"/>
      <c r="J60" s="118"/>
      <c r="K60"/>
      <c r="L60"/>
      <c r="M60"/>
    </row>
    <row r="61" spans="3:13" s="170" customFormat="1" ht="22.5" customHeight="1">
      <c r="C61" s="286" t="s">
        <v>209</v>
      </c>
      <c r="D61" s="286"/>
      <c r="E61" s="286"/>
      <c r="F61" s="286"/>
      <c r="G61" s="286"/>
      <c r="H61" s="286"/>
      <c r="I61" s="286"/>
      <c r="J61" s="118"/>
      <c r="K61"/>
      <c r="L61"/>
      <c r="M61"/>
    </row>
    <row r="62" spans="3:13" s="170" customFormat="1" ht="40.5" customHeight="1">
      <c r="C62" s="287" t="s">
        <v>210</v>
      </c>
      <c r="D62" s="287"/>
      <c r="E62" s="287"/>
      <c r="F62" s="287"/>
      <c r="G62" s="287"/>
      <c r="H62" s="287"/>
      <c r="I62" s="287"/>
      <c r="J62" s="118"/>
      <c r="K62"/>
      <c r="L62"/>
      <c r="M62"/>
    </row>
    <row r="63" spans="3:13" s="170" customFormat="1" ht="34.5" customHeight="1">
      <c r="C63" s="278" t="s">
        <v>137</v>
      </c>
      <c r="D63" s="278"/>
      <c r="E63" s="278"/>
      <c r="F63" s="278"/>
      <c r="G63" s="278"/>
      <c r="H63" s="278"/>
      <c r="I63" s="278"/>
      <c r="J63" s="118"/>
      <c r="K63"/>
      <c r="L63"/>
      <c r="M63"/>
    </row>
    <row r="64" spans="3:13" s="170" customFormat="1" ht="21.75" customHeight="1">
      <c r="C64" s="289" t="s">
        <v>138</v>
      </c>
      <c r="D64" s="289"/>
      <c r="E64" s="289"/>
      <c r="F64" s="289"/>
      <c r="G64" s="289"/>
      <c r="H64" s="289"/>
      <c r="I64" s="289"/>
      <c r="J64" s="118"/>
      <c r="K64"/>
      <c r="L64"/>
      <c r="M64"/>
    </row>
    <row r="65" spans="1:13" s="170" customFormat="1" ht="91.5" customHeight="1">
      <c r="C65" s="283" t="s">
        <v>289</v>
      </c>
      <c r="D65" s="283"/>
      <c r="E65" s="283"/>
      <c r="F65" s="283"/>
      <c r="G65" s="283"/>
      <c r="H65" s="283"/>
      <c r="I65" s="283"/>
      <c r="J65" s="118"/>
      <c r="K65"/>
      <c r="L65"/>
      <c r="M65"/>
    </row>
    <row r="66" spans="1:13" s="170" customFormat="1" ht="27" customHeight="1">
      <c r="C66" s="289" t="s">
        <v>139</v>
      </c>
      <c r="D66" s="289"/>
      <c r="E66" s="289"/>
      <c r="F66" s="289"/>
      <c r="G66" s="289"/>
      <c r="H66" s="289"/>
      <c r="I66" s="289"/>
      <c r="J66" s="118"/>
      <c r="K66"/>
      <c r="L66"/>
      <c r="M66"/>
    </row>
    <row r="67" spans="1:13" s="170" customFormat="1" ht="67.5" customHeight="1">
      <c r="C67" s="290" t="s">
        <v>290</v>
      </c>
      <c r="D67" s="290"/>
      <c r="E67" s="290"/>
      <c r="F67" s="290"/>
      <c r="G67" s="290"/>
      <c r="H67" s="290"/>
      <c r="I67" s="290"/>
      <c r="J67" s="118"/>
      <c r="K67"/>
      <c r="L67"/>
      <c r="M67"/>
    </row>
    <row r="68" spans="1:13" s="170" customFormat="1" ht="35.25" customHeight="1">
      <c r="C68" s="289" t="s">
        <v>299</v>
      </c>
      <c r="D68" s="289"/>
      <c r="E68" s="289"/>
      <c r="F68" s="289"/>
      <c r="G68" s="289"/>
      <c r="H68" s="289"/>
      <c r="I68" s="289"/>
      <c r="J68" s="118"/>
      <c r="K68"/>
      <c r="L68"/>
      <c r="M68"/>
    </row>
    <row r="69" spans="1:13" s="170" customFormat="1" ht="13.5" customHeight="1">
      <c r="A69" s="170" t="s">
        <v>140</v>
      </c>
      <c r="C69" s="170" t="s">
        <v>141</v>
      </c>
      <c r="H69" s="174"/>
      <c r="I69" s="174"/>
      <c r="J69" s="118"/>
      <c r="K69"/>
      <c r="L69"/>
      <c r="M69"/>
    </row>
    <row r="70" spans="1:13" s="161" customFormat="1" ht="27" customHeight="1">
      <c r="C70" s="282" t="s">
        <v>142</v>
      </c>
      <c r="D70" s="282"/>
      <c r="E70" s="282"/>
      <c r="F70" s="282"/>
      <c r="G70" s="282"/>
      <c r="H70" s="282"/>
      <c r="I70" s="282"/>
      <c r="J70" s="118"/>
      <c r="K70"/>
      <c r="L70"/>
      <c r="M70"/>
    </row>
    <row r="71" spans="1:13" s="161" customFormat="1" ht="13.5" customHeight="1">
      <c r="H71" s="162"/>
      <c r="I71" s="162"/>
      <c r="J71" s="118"/>
      <c r="K71"/>
      <c r="L71"/>
      <c r="M71"/>
    </row>
    <row r="72" spans="1:13" s="170" customFormat="1" ht="13.5" customHeight="1">
      <c r="A72" s="170" t="s">
        <v>143</v>
      </c>
      <c r="C72" s="170" t="s">
        <v>144</v>
      </c>
      <c r="H72" s="174"/>
      <c r="I72" s="174"/>
      <c r="J72" s="118"/>
      <c r="K72"/>
      <c r="L72"/>
      <c r="M72"/>
    </row>
    <row r="73" spans="1:13" s="161" customFormat="1" ht="41.25" customHeight="1">
      <c r="C73" s="282" t="s">
        <v>145</v>
      </c>
      <c r="D73" s="282"/>
      <c r="E73" s="282"/>
      <c r="F73" s="282"/>
      <c r="G73" s="282"/>
      <c r="H73" s="282"/>
      <c r="I73" s="282"/>
      <c r="J73" s="118"/>
      <c r="K73"/>
      <c r="L73"/>
      <c r="M73"/>
    </row>
    <row r="74" spans="1:13" s="161" customFormat="1" ht="13.5" customHeight="1">
      <c r="H74" s="162"/>
      <c r="I74" s="162"/>
      <c r="J74" s="118"/>
      <c r="K74"/>
      <c r="L74"/>
      <c r="M74"/>
    </row>
    <row r="75" spans="1:13" s="170" customFormat="1" ht="13.5" customHeight="1">
      <c r="A75" s="170" t="s">
        <v>146</v>
      </c>
      <c r="C75" s="170" t="s">
        <v>147</v>
      </c>
      <c r="H75" s="174"/>
      <c r="I75" s="174"/>
      <c r="J75" s="118"/>
      <c r="K75"/>
      <c r="L75"/>
      <c r="M75"/>
    </row>
    <row r="76" spans="1:13" s="170" customFormat="1" ht="40.5" customHeight="1">
      <c r="C76" s="282" t="s">
        <v>148</v>
      </c>
      <c r="D76" s="282"/>
      <c r="E76" s="282"/>
      <c r="F76" s="282"/>
      <c r="G76" s="282"/>
      <c r="H76" s="282"/>
      <c r="I76" s="282"/>
      <c r="J76" s="118"/>
      <c r="K76"/>
      <c r="L76"/>
      <c r="M76"/>
    </row>
    <row r="77" spans="1:13" s="170" customFormat="1" ht="13.5" customHeight="1">
      <c r="C77" s="161"/>
      <c r="H77" s="174"/>
      <c r="I77" s="174"/>
      <c r="J77" s="118"/>
      <c r="K77"/>
      <c r="L77"/>
      <c r="M77"/>
    </row>
    <row r="78" spans="1:13" s="170" customFormat="1" ht="13.5" customHeight="1">
      <c r="A78" s="170" t="s">
        <v>149</v>
      </c>
      <c r="C78" s="170" t="s">
        <v>150</v>
      </c>
      <c r="H78" s="174"/>
      <c r="I78" s="174"/>
      <c r="J78" s="118"/>
      <c r="K78"/>
      <c r="L78"/>
      <c r="M78"/>
    </row>
    <row r="79" spans="1:13" s="170" customFormat="1" ht="52.5" customHeight="1">
      <c r="C79" s="282" t="s">
        <v>151</v>
      </c>
      <c r="D79" s="282"/>
      <c r="E79" s="282"/>
      <c r="F79" s="282"/>
      <c r="G79" s="282"/>
      <c r="H79" s="282"/>
      <c r="I79" s="282"/>
      <c r="J79" s="118"/>
      <c r="K79"/>
      <c r="L79"/>
      <c r="M79"/>
    </row>
    <row r="80" spans="1:13" s="170" customFormat="1" ht="13.5" customHeight="1">
      <c r="C80" s="282" t="s">
        <v>152</v>
      </c>
      <c r="D80" s="282"/>
      <c r="E80" s="282"/>
      <c r="F80" s="282"/>
      <c r="G80" s="282"/>
      <c r="H80" s="282"/>
      <c r="I80" s="282"/>
      <c r="J80" s="118"/>
      <c r="K80"/>
      <c r="L80"/>
      <c r="M80"/>
    </row>
    <row r="81" spans="1:13" s="170" customFormat="1" ht="30" customHeight="1">
      <c r="C81" s="282" t="s">
        <v>153</v>
      </c>
      <c r="D81" s="282"/>
      <c r="E81" s="282"/>
      <c r="F81" s="282"/>
      <c r="G81" s="282"/>
      <c r="H81" s="282"/>
      <c r="I81" s="282"/>
      <c r="J81" s="118"/>
      <c r="K81"/>
      <c r="L81"/>
      <c r="M81"/>
    </row>
    <row r="82" spans="1:13" s="170" customFormat="1" ht="13.5" customHeight="1">
      <c r="C82" s="161"/>
      <c r="H82" s="174"/>
      <c r="I82" s="174"/>
      <c r="J82" s="118"/>
      <c r="K82"/>
      <c r="L82"/>
      <c r="M82"/>
    </row>
    <row r="83" spans="1:13" s="170" customFormat="1" ht="13.5" customHeight="1">
      <c r="A83" s="170" t="s">
        <v>154</v>
      </c>
      <c r="C83" s="170" t="s">
        <v>155</v>
      </c>
      <c r="H83" s="174"/>
      <c r="I83" s="174"/>
      <c r="J83" s="118"/>
      <c r="K83"/>
      <c r="L83"/>
      <c r="M83"/>
    </row>
    <row r="84" spans="1:13" s="170" customFormat="1" ht="54.75" customHeight="1">
      <c r="C84" s="282" t="s">
        <v>156</v>
      </c>
      <c r="D84" s="282"/>
      <c r="E84" s="282"/>
      <c r="F84" s="282"/>
      <c r="G84" s="282"/>
      <c r="H84" s="282"/>
      <c r="I84" s="282"/>
      <c r="J84" s="118"/>
      <c r="K84"/>
      <c r="L84"/>
      <c r="M84"/>
    </row>
    <row r="85" spans="1:13" s="170" customFormat="1" ht="13.5" customHeight="1">
      <c r="C85" s="281" t="s">
        <v>157</v>
      </c>
      <c r="D85" s="281"/>
      <c r="E85" s="281"/>
      <c r="F85" s="281"/>
      <c r="G85" s="281"/>
      <c r="H85" s="281"/>
      <c r="I85" s="281"/>
      <c r="J85" s="118"/>
      <c r="K85"/>
      <c r="L85"/>
      <c r="M85"/>
    </row>
    <row r="86" spans="1:13" s="170" customFormat="1" ht="27.75" customHeight="1">
      <c r="C86" s="281" t="s">
        <v>158</v>
      </c>
      <c r="D86" s="281"/>
      <c r="E86" s="281"/>
      <c r="F86" s="281"/>
      <c r="G86" s="281"/>
      <c r="H86" s="281"/>
      <c r="I86" s="281"/>
      <c r="J86" s="118"/>
      <c r="K86"/>
      <c r="L86"/>
      <c r="M86"/>
    </row>
    <row r="87" spans="1:13" s="170" customFormat="1" ht="13.5" customHeight="1">
      <c r="C87" s="281" t="s">
        <v>159</v>
      </c>
      <c r="D87" s="281"/>
      <c r="E87" s="281"/>
      <c r="F87" s="281"/>
      <c r="G87" s="281"/>
      <c r="H87" s="281"/>
      <c r="I87" s="281"/>
      <c r="J87" s="118"/>
      <c r="K87"/>
      <c r="L87"/>
      <c r="M87"/>
    </row>
    <row r="88" spans="1:13" s="170" customFormat="1" ht="27.75" customHeight="1">
      <c r="C88" s="281" t="s">
        <v>160</v>
      </c>
      <c r="D88" s="281"/>
      <c r="E88" s="281"/>
      <c r="F88" s="281"/>
      <c r="G88" s="281"/>
      <c r="H88" s="281"/>
      <c r="I88" s="281"/>
      <c r="J88" s="118"/>
      <c r="K88"/>
      <c r="L88"/>
      <c r="M88"/>
    </row>
    <row r="89" spans="1:13" s="170" customFormat="1" ht="13.5" customHeight="1">
      <c r="C89" s="281" t="s">
        <v>161</v>
      </c>
      <c r="D89" s="281"/>
      <c r="E89" s="281"/>
      <c r="F89" s="281"/>
      <c r="G89" s="281"/>
      <c r="H89" s="281"/>
      <c r="I89" s="281"/>
      <c r="J89" s="118"/>
      <c r="K89"/>
      <c r="L89"/>
      <c r="M89"/>
    </row>
    <row r="90" spans="1:13" s="170" customFormat="1" ht="27.75" customHeight="1">
      <c r="C90" s="281" t="s">
        <v>162</v>
      </c>
      <c r="D90" s="281"/>
      <c r="E90" s="281"/>
      <c r="F90" s="281"/>
      <c r="G90" s="281"/>
      <c r="H90" s="281"/>
      <c r="I90" s="281"/>
      <c r="J90" s="118"/>
      <c r="K90"/>
      <c r="L90"/>
      <c r="M90"/>
    </row>
    <row r="91" spans="1:13" s="170" customFormat="1" ht="27.75" customHeight="1">
      <c r="C91" s="281" t="s">
        <v>163</v>
      </c>
      <c r="D91" s="281"/>
      <c r="E91" s="281"/>
      <c r="F91" s="281"/>
      <c r="G91" s="281"/>
      <c r="H91" s="281"/>
      <c r="I91" s="281"/>
      <c r="J91" s="118"/>
      <c r="K91"/>
      <c r="L91"/>
      <c r="M91"/>
    </row>
    <row r="92" spans="1:13" s="170" customFormat="1" ht="13.5" customHeight="1">
      <c r="C92" s="281" t="s">
        <v>164</v>
      </c>
      <c r="D92" s="281"/>
      <c r="E92" s="281"/>
      <c r="F92" s="281"/>
      <c r="G92" s="281"/>
      <c r="H92" s="281"/>
      <c r="I92" s="281"/>
      <c r="J92" s="118"/>
      <c r="K92"/>
      <c r="L92"/>
      <c r="M92"/>
    </row>
    <row r="93" spans="1:13" s="170" customFormat="1" ht="13.5" customHeight="1">
      <c r="C93" s="175"/>
      <c r="D93" s="175"/>
      <c r="E93" s="175"/>
      <c r="F93" s="175"/>
      <c r="G93" s="175"/>
      <c r="H93" s="176"/>
      <c r="I93" s="176"/>
      <c r="J93" s="118"/>
      <c r="K93"/>
      <c r="L93"/>
      <c r="M93"/>
    </row>
    <row r="94" spans="1:13" s="170" customFormat="1" ht="13.5" customHeight="1">
      <c r="A94" s="170" t="s">
        <v>165</v>
      </c>
      <c r="C94" s="170" t="s">
        <v>166</v>
      </c>
      <c r="H94" s="174"/>
      <c r="I94" s="174"/>
      <c r="J94" s="118"/>
      <c r="K94"/>
      <c r="L94"/>
      <c r="M94"/>
    </row>
    <row r="95" spans="1:13" s="170" customFormat="1" ht="27.75" customHeight="1">
      <c r="C95" s="282" t="s">
        <v>167</v>
      </c>
      <c r="D95" s="282"/>
      <c r="E95" s="282"/>
      <c r="F95" s="282"/>
      <c r="G95" s="282"/>
      <c r="H95" s="282"/>
      <c r="I95" s="282"/>
      <c r="J95" s="118"/>
      <c r="K95"/>
      <c r="L95"/>
      <c r="M95"/>
    </row>
    <row r="96" spans="1:13" s="170" customFormat="1" ht="27.75" customHeight="1">
      <c r="C96" s="281" t="s">
        <v>168</v>
      </c>
      <c r="D96" s="281"/>
      <c r="E96" s="281"/>
      <c r="F96" s="281"/>
      <c r="G96" s="281"/>
      <c r="H96" s="281"/>
      <c r="I96" s="281"/>
      <c r="J96" s="118"/>
      <c r="K96"/>
      <c r="L96"/>
      <c r="M96"/>
    </row>
    <row r="97" spans="1:14" s="170" customFormat="1" ht="27.75" customHeight="1">
      <c r="C97" s="281" t="s">
        <v>169</v>
      </c>
      <c r="D97" s="281"/>
      <c r="E97" s="281"/>
      <c r="F97" s="281"/>
      <c r="G97" s="281"/>
      <c r="H97" s="281"/>
      <c r="I97" s="281"/>
      <c r="J97" s="118"/>
      <c r="K97"/>
      <c r="L97"/>
      <c r="M97"/>
    </row>
    <row r="98" spans="1:14" s="170" customFormat="1" ht="27.75" customHeight="1">
      <c r="C98" s="281" t="s">
        <v>170</v>
      </c>
      <c r="D98" s="281"/>
      <c r="E98" s="281"/>
      <c r="F98" s="281"/>
      <c r="G98" s="281"/>
      <c r="H98" s="281"/>
      <c r="I98" s="281"/>
      <c r="J98" s="118"/>
      <c r="K98"/>
      <c r="L98"/>
      <c r="M98"/>
    </row>
    <row r="99" spans="1:14" s="170" customFormat="1" ht="57.75" customHeight="1">
      <c r="C99" s="282" t="s">
        <v>171</v>
      </c>
      <c r="D99" s="282"/>
      <c r="E99" s="282"/>
      <c r="F99" s="282"/>
      <c r="G99" s="282"/>
      <c r="H99" s="282"/>
      <c r="I99" s="282"/>
      <c r="J99" s="118"/>
      <c r="K99"/>
      <c r="L99"/>
      <c r="M99"/>
    </row>
    <row r="100" spans="1:14" s="161" customFormat="1">
      <c r="A100" s="179" t="s">
        <v>172</v>
      </c>
      <c r="B100" s="170"/>
      <c r="C100" s="170" t="s">
        <v>173</v>
      </c>
      <c r="D100" s="170"/>
      <c r="E100" s="170"/>
      <c r="F100" s="170"/>
      <c r="G100" s="170"/>
      <c r="H100" s="174"/>
      <c r="I100" s="174"/>
      <c r="J100" s="118"/>
      <c r="K100"/>
      <c r="L100"/>
      <c r="M100"/>
    </row>
    <row r="101" spans="1:14" s="161" customFormat="1" ht="27.75" customHeight="1">
      <c r="A101" s="170"/>
      <c r="B101" s="170"/>
      <c r="C101" s="282" t="s">
        <v>174</v>
      </c>
      <c r="D101" s="282"/>
      <c r="E101" s="282"/>
      <c r="F101" s="282"/>
      <c r="G101" s="282"/>
      <c r="H101" s="282"/>
      <c r="I101" s="282"/>
      <c r="J101" s="118"/>
      <c r="K101"/>
      <c r="L101"/>
      <c r="M101"/>
    </row>
    <row r="102" spans="1:14" s="161" customFormat="1" ht="25.5" customHeight="1">
      <c r="A102" s="170"/>
      <c r="B102" s="170"/>
      <c r="C102" s="282" t="s">
        <v>175</v>
      </c>
      <c r="D102" s="282"/>
      <c r="E102" s="282"/>
      <c r="F102" s="282"/>
      <c r="G102" s="282"/>
      <c r="H102" s="282"/>
      <c r="I102" s="282"/>
      <c r="J102" s="118"/>
      <c r="K102"/>
      <c r="L102"/>
      <c r="M102"/>
    </row>
    <row r="103" spans="1:14" s="161" customFormat="1" ht="24.75" customHeight="1">
      <c r="A103" s="170" t="s">
        <v>176</v>
      </c>
      <c r="B103" s="170" t="s">
        <v>108</v>
      </c>
      <c r="C103" s="170" t="s">
        <v>177</v>
      </c>
      <c r="D103" s="170"/>
      <c r="E103" s="170"/>
      <c r="F103" s="170"/>
      <c r="G103" s="170"/>
      <c r="H103" s="174"/>
      <c r="I103" s="180"/>
      <c r="J103" s="118"/>
      <c r="K103"/>
      <c r="L103"/>
      <c r="M103"/>
    </row>
    <row r="104" spans="1:14" s="161" customFormat="1" ht="18" customHeight="1">
      <c r="H104" s="162"/>
      <c r="I104" s="181"/>
      <c r="J104" s="118"/>
      <c r="K104"/>
      <c r="L104"/>
      <c r="M104"/>
    </row>
    <row r="105" spans="1:14" s="161" customFormat="1" ht="45" customHeight="1">
      <c r="A105" s="182"/>
      <c r="B105" s="182"/>
      <c r="C105" s="183" t="s">
        <v>6</v>
      </c>
      <c r="D105" s="184" t="s">
        <v>178</v>
      </c>
      <c r="E105" s="185"/>
      <c r="F105" s="185"/>
      <c r="G105" s="186"/>
      <c r="H105" s="187" t="s">
        <v>179</v>
      </c>
      <c r="I105" s="187" t="s">
        <v>56</v>
      </c>
      <c r="J105" s="118"/>
      <c r="K105"/>
      <c r="L105"/>
      <c r="M105"/>
      <c r="N105" s="118"/>
    </row>
    <row r="106" spans="1:14" s="161" customFormat="1" ht="18" customHeight="1">
      <c r="C106" s="188" t="s">
        <v>107</v>
      </c>
      <c r="D106" s="298" t="s">
        <v>180</v>
      </c>
      <c r="E106" s="299"/>
      <c r="F106" s="299"/>
      <c r="G106" s="300"/>
      <c r="H106" s="189"/>
      <c r="I106" s="189"/>
      <c r="J106" s="118"/>
      <c r="K106"/>
      <c r="L106"/>
      <c r="M106"/>
      <c r="N106" s="118"/>
    </row>
    <row r="107" spans="1:14" s="161" customFormat="1" ht="18" customHeight="1">
      <c r="C107" s="190">
        <v>1</v>
      </c>
      <c r="D107" s="294" t="s">
        <v>181</v>
      </c>
      <c r="E107" s="294"/>
      <c r="F107" s="294"/>
      <c r="G107" s="294"/>
      <c r="H107" s="191">
        <v>0.67203765320551589</v>
      </c>
      <c r="I107" s="191">
        <v>0.67203765320551589</v>
      </c>
      <c r="J107" s="118"/>
      <c r="K107"/>
      <c r="L107"/>
      <c r="M107"/>
      <c r="N107" s="118"/>
    </row>
    <row r="108" spans="1:14" s="161" customFormat="1" ht="18" customHeight="1">
      <c r="C108" s="190">
        <v>2</v>
      </c>
      <c r="D108" s="294" t="s">
        <v>182</v>
      </c>
      <c r="E108" s="294"/>
      <c r="F108" s="294"/>
      <c r="G108" s="294"/>
      <c r="H108" s="191">
        <v>0.67203765320551589</v>
      </c>
      <c r="I108" s="191">
        <v>0.67203765320551589</v>
      </c>
      <c r="J108" s="118"/>
      <c r="K108"/>
      <c r="L108"/>
      <c r="M108"/>
      <c r="N108" s="118"/>
    </row>
    <row r="109" spans="1:14" s="161" customFormat="1" ht="18" customHeight="1">
      <c r="C109" s="190">
        <v>3</v>
      </c>
      <c r="D109" s="294" t="s">
        <v>183</v>
      </c>
      <c r="E109" s="294"/>
      <c r="F109" s="294"/>
      <c r="G109" s="294"/>
      <c r="H109" s="191">
        <v>0.67203765320551589</v>
      </c>
      <c r="I109" s="191">
        <v>0.67203765320551589</v>
      </c>
      <c r="J109" s="118"/>
      <c r="K109"/>
      <c r="L109"/>
      <c r="M109"/>
      <c r="N109" s="118"/>
    </row>
    <row r="110" spans="1:14" s="161" customFormat="1" ht="24.75" customHeight="1">
      <c r="C110" s="190">
        <v>4</v>
      </c>
      <c r="D110" s="294" t="s">
        <v>184</v>
      </c>
      <c r="E110" s="294"/>
      <c r="F110" s="294"/>
      <c r="G110" s="294"/>
      <c r="H110" s="191">
        <v>0</v>
      </c>
      <c r="I110" s="191">
        <v>0</v>
      </c>
      <c r="J110" s="118"/>
      <c r="K110"/>
      <c r="L110"/>
      <c r="M110"/>
      <c r="N110" s="118"/>
    </row>
    <row r="111" spans="1:14" s="161" customFormat="1" ht="18" customHeight="1">
      <c r="C111" s="190">
        <v>5</v>
      </c>
      <c r="D111" s="294" t="s">
        <v>185</v>
      </c>
      <c r="E111" s="294"/>
      <c r="F111" s="294"/>
      <c r="G111" s="294"/>
      <c r="H111" s="191">
        <v>0</v>
      </c>
      <c r="I111" s="191">
        <v>0</v>
      </c>
      <c r="J111" s="118"/>
      <c r="K111"/>
      <c r="L111"/>
      <c r="M111"/>
      <c r="N111" s="118"/>
    </row>
    <row r="112" spans="1:14" s="161" customFormat="1" ht="27.75" customHeight="1">
      <c r="C112" s="190">
        <v>6</v>
      </c>
      <c r="D112" s="294" t="s">
        <v>186</v>
      </c>
      <c r="E112" s="294"/>
      <c r="F112" s="294"/>
      <c r="G112" s="294"/>
      <c r="H112" s="191">
        <v>0</v>
      </c>
      <c r="I112" s="191">
        <v>0</v>
      </c>
      <c r="J112" s="118"/>
      <c r="K112"/>
      <c r="L112"/>
      <c r="M112"/>
      <c r="N112" s="118"/>
    </row>
    <row r="113" spans="1:14" s="170" customFormat="1" ht="21.75" customHeight="1">
      <c r="A113" s="161"/>
      <c r="B113" s="161"/>
      <c r="C113" s="190">
        <v>7</v>
      </c>
      <c r="D113" s="294" t="s">
        <v>187</v>
      </c>
      <c r="E113" s="294"/>
      <c r="F113" s="294"/>
      <c r="G113" s="294"/>
      <c r="H113" s="191">
        <v>0.30890076468528643</v>
      </c>
      <c r="I113" s="191">
        <v>0.30890076468528643</v>
      </c>
      <c r="J113" s="118"/>
      <c r="K113"/>
      <c r="L113"/>
      <c r="M113"/>
      <c r="N113" s="118"/>
    </row>
    <row r="114" spans="1:14" s="170" customFormat="1" ht="13.5" customHeight="1">
      <c r="A114" s="161"/>
      <c r="B114" s="161"/>
      <c r="C114" s="190">
        <v>8</v>
      </c>
      <c r="D114" s="294" t="s">
        <v>188</v>
      </c>
      <c r="E114" s="294"/>
      <c r="F114" s="294"/>
      <c r="G114" s="294"/>
      <c r="H114" s="191">
        <v>0</v>
      </c>
      <c r="I114" s="191">
        <v>0</v>
      </c>
      <c r="J114" s="118"/>
      <c r="K114"/>
      <c r="L114"/>
      <c r="M114"/>
      <c r="N114" s="118"/>
    </row>
    <row r="115" spans="1:14" s="170" customFormat="1" ht="27.75" customHeight="1">
      <c r="A115" s="161"/>
      <c r="B115" s="161"/>
      <c r="C115" s="190">
        <v>9</v>
      </c>
      <c r="D115" s="294" t="s">
        <v>189</v>
      </c>
      <c r="E115" s="294"/>
      <c r="F115" s="294"/>
      <c r="G115" s="294"/>
      <c r="H115" s="191">
        <v>1.5241125156983823E-2</v>
      </c>
      <c r="I115" s="191">
        <v>0.11679123950672808</v>
      </c>
      <c r="J115" s="118"/>
      <c r="K115"/>
      <c r="L115"/>
      <c r="M115"/>
      <c r="N115" s="118"/>
    </row>
    <row r="116" spans="1:14" s="170" customFormat="1" ht="16.5" customHeight="1">
      <c r="A116" s="161"/>
      <c r="B116" s="161"/>
      <c r="C116" s="190">
        <v>10</v>
      </c>
      <c r="D116" s="294" t="s">
        <v>190</v>
      </c>
      <c r="E116" s="294"/>
      <c r="F116" s="294"/>
      <c r="G116" s="294"/>
      <c r="H116" s="192">
        <v>9.9183195112601263E-3</v>
      </c>
      <c r="I116" s="191">
        <v>2.8614741316971278E-2</v>
      </c>
      <c r="J116" s="118"/>
      <c r="K116"/>
      <c r="L116"/>
      <c r="M116"/>
      <c r="N116" s="118"/>
    </row>
    <row r="117" spans="1:14" s="170" customFormat="1" ht="17.25" customHeight="1">
      <c r="A117" s="161"/>
      <c r="B117" s="161"/>
      <c r="C117" s="188" t="s">
        <v>111</v>
      </c>
      <c r="D117" s="291" t="s">
        <v>191</v>
      </c>
      <c r="E117" s="292"/>
      <c r="F117" s="292"/>
      <c r="G117" s="293"/>
      <c r="H117" s="191"/>
      <c r="I117" s="191"/>
      <c r="J117" s="118"/>
      <c r="K117"/>
      <c r="L117"/>
      <c r="M117"/>
      <c r="N117" s="118"/>
    </row>
    <row r="118" spans="1:14" s="161" customFormat="1" ht="13.5" customHeight="1">
      <c r="C118" s="190">
        <v>1</v>
      </c>
      <c r="D118" s="294" t="s">
        <v>192</v>
      </c>
      <c r="E118" s="294"/>
      <c r="F118" s="294"/>
      <c r="G118" s="294"/>
      <c r="H118" s="193">
        <v>5000000</v>
      </c>
      <c r="I118" s="193">
        <v>5000000</v>
      </c>
      <c r="J118" s="118"/>
      <c r="K118"/>
      <c r="L118"/>
      <c r="M118"/>
      <c r="N118" s="118"/>
    </row>
    <row r="119" spans="1:14" s="182" customFormat="1" ht="39.75" customHeight="1">
      <c r="A119" s="161"/>
      <c r="B119" s="161"/>
      <c r="C119" s="190">
        <v>2</v>
      </c>
      <c r="D119" s="294" t="s">
        <v>193</v>
      </c>
      <c r="E119" s="294"/>
      <c r="F119" s="294"/>
      <c r="G119" s="294"/>
      <c r="H119" s="194">
        <v>4.0000000000000002E-4</v>
      </c>
      <c r="I119" s="194">
        <v>4.0000000000000002E-4</v>
      </c>
      <c r="J119" s="118"/>
      <c r="K119"/>
      <c r="L119"/>
      <c r="M119"/>
      <c r="N119" s="118"/>
    </row>
    <row r="120" spans="1:14" s="161" customFormat="1" ht="17.25" customHeight="1">
      <c r="C120" s="190">
        <v>3</v>
      </c>
      <c r="D120" s="294" t="s">
        <v>194</v>
      </c>
      <c r="E120" s="294"/>
      <c r="F120" s="294"/>
      <c r="G120" s="294"/>
      <c r="H120" s="191">
        <v>0.89649999999999996</v>
      </c>
      <c r="I120" s="257">
        <v>0.89649999999999996</v>
      </c>
      <c r="J120" s="118"/>
      <c r="K120"/>
      <c r="L120"/>
      <c r="M120"/>
      <c r="N120" s="118"/>
    </row>
    <row r="121" spans="1:14" s="161" customFormat="1" ht="26.25" customHeight="1">
      <c r="C121" s="190">
        <v>4</v>
      </c>
      <c r="D121" s="294" t="s">
        <v>195</v>
      </c>
      <c r="E121" s="294"/>
      <c r="F121" s="294"/>
      <c r="G121" s="294"/>
      <c r="H121" s="191">
        <v>1.8800000000000001E-2</v>
      </c>
      <c r="I121" s="194">
        <v>1.8800000000000001E-2</v>
      </c>
      <c r="J121" s="118"/>
      <c r="K121"/>
      <c r="L121"/>
      <c r="M121"/>
      <c r="N121" s="118"/>
    </row>
    <row r="122" spans="1:14" s="161" customFormat="1" ht="18.75" customHeight="1">
      <c r="C122" s="190">
        <v>5</v>
      </c>
      <c r="D122" s="294" t="s">
        <v>283</v>
      </c>
      <c r="E122" s="294"/>
      <c r="F122" s="294"/>
      <c r="G122" s="294"/>
      <c r="H122" s="191">
        <v>0.79454398617275779</v>
      </c>
      <c r="I122" s="257">
        <v>0.79454398617275779</v>
      </c>
      <c r="J122" s="118"/>
      <c r="K122"/>
      <c r="L122"/>
      <c r="M122"/>
      <c r="N122" s="118"/>
    </row>
    <row r="123" spans="1:14" s="161" customFormat="1" ht="27" customHeight="1">
      <c r="C123" s="195">
        <v>6</v>
      </c>
      <c r="D123" s="196" t="s">
        <v>196</v>
      </c>
      <c r="E123" s="197"/>
      <c r="F123" s="197"/>
      <c r="G123" s="198"/>
      <c r="H123" s="199">
        <v>9187.66</v>
      </c>
      <c r="I123" s="256">
        <v>9187.66</v>
      </c>
      <c r="J123" s="118"/>
      <c r="K123"/>
      <c r="L123"/>
      <c r="M123"/>
    </row>
    <row r="124" spans="1:14" s="161" customFormat="1" ht="27" customHeight="1">
      <c r="H124" s="162"/>
      <c r="I124" s="200"/>
      <c r="J124" s="118"/>
      <c r="K124"/>
      <c r="L124"/>
      <c r="M124"/>
    </row>
    <row r="125" spans="1:14" s="161" customFormat="1" ht="15.75" customHeight="1">
      <c r="G125" s="296">
        <v>45211</v>
      </c>
      <c r="H125" s="296"/>
      <c r="I125" s="296"/>
      <c r="J125" s="118"/>
      <c r="K125"/>
      <c r="L125"/>
      <c r="M125"/>
    </row>
    <row r="126" spans="1:14" ht="15.75" customHeight="1">
      <c r="C126" s="266" t="s">
        <v>256</v>
      </c>
      <c r="D126" s="266"/>
      <c r="E126" s="266"/>
      <c r="F126" s="266" t="s">
        <v>295</v>
      </c>
      <c r="G126" s="266"/>
      <c r="H126" s="266"/>
      <c r="I126" s="266"/>
    </row>
    <row r="127" spans="1:14" ht="42.75" customHeight="1">
      <c r="C127" s="266" t="s">
        <v>207</v>
      </c>
      <c r="D127" s="266"/>
      <c r="E127" s="114" t="s">
        <v>320</v>
      </c>
      <c r="F127" s="114" t="s">
        <v>259</v>
      </c>
      <c r="G127" s="114" t="s">
        <v>260</v>
      </c>
      <c r="H127" s="266" t="s">
        <v>294</v>
      </c>
      <c r="I127" s="266"/>
    </row>
    <row r="128" spans="1:14">
      <c r="C128" s="267" t="s">
        <v>257</v>
      </c>
      <c r="D128" s="267"/>
      <c r="E128" s="115" t="s">
        <v>258</v>
      </c>
      <c r="F128" s="115" t="s">
        <v>257</v>
      </c>
      <c r="G128" s="115" t="s">
        <v>257</v>
      </c>
      <c r="H128" s="267" t="s">
        <v>258</v>
      </c>
      <c r="I128" s="267"/>
    </row>
    <row r="151" ht="14.25" customHeight="1"/>
  </sheetData>
  <mergeCells count="78">
    <mergeCell ref="A10:I10"/>
    <mergeCell ref="H128:I128"/>
    <mergeCell ref="C128:D128"/>
    <mergeCell ref="C127:D127"/>
    <mergeCell ref="C126:E126"/>
    <mergeCell ref="F126:I126"/>
    <mergeCell ref="H127:I127"/>
    <mergeCell ref="C98:I98"/>
    <mergeCell ref="C99:I99"/>
    <mergeCell ref="C101:I101"/>
    <mergeCell ref="C102:I102"/>
    <mergeCell ref="D106:G106"/>
    <mergeCell ref="C91:I91"/>
    <mergeCell ref="C92:I92"/>
    <mergeCell ref="C95:I95"/>
    <mergeCell ref="C96:I96"/>
    <mergeCell ref="D2:I2"/>
    <mergeCell ref="D121:G121"/>
    <mergeCell ref="D122:G122"/>
    <mergeCell ref="G125:I125"/>
    <mergeCell ref="D120:G120"/>
    <mergeCell ref="D108:G108"/>
    <mergeCell ref="D109:G109"/>
    <mergeCell ref="D110:G110"/>
    <mergeCell ref="D111:G111"/>
    <mergeCell ref="D112:G112"/>
    <mergeCell ref="D113:G113"/>
    <mergeCell ref="D114:G114"/>
    <mergeCell ref="D115:G115"/>
    <mergeCell ref="D116:G116"/>
    <mergeCell ref="D118:G118"/>
    <mergeCell ref="D119:G119"/>
    <mergeCell ref="C97:I97"/>
    <mergeCell ref="D117:G117"/>
    <mergeCell ref="C68:I68"/>
    <mergeCell ref="C89:I89"/>
    <mergeCell ref="C70:I70"/>
    <mergeCell ref="C73:I73"/>
    <mergeCell ref="C76:I76"/>
    <mergeCell ref="C79:I79"/>
    <mergeCell ref="C80:I80"/>
    <mergeCell ref="C81:I81"/>
    <mergeCell ref="C84:I84"/>
    <mergeCell ref="C85:I85"/>
    <mergeCell ref="C86:I86"/>
    <mergeCell ref="C87:I87"/>
    <mergeCell ref="C88:I88"/>
    <mergeCell ref="D107:G107"/>
    <mergeCell ref="C90:I90"/>
    <mergeCell ref="C67:I67"/>
    <mergeCell ref="C57:I57"/>
    <mergeCell ref="C63:I63"/>
    <mergeCell ref="C64:I64"/>
    <mergeCell ref="C65:I65"/>
    <mergeCell ref="C66:I66"/>
    <mergeCell ref="C59:I59"/>
    <mergeCell ref="C53:I53"/>
    <mergeCell ref="C60:I60"/>
    <mergeCell ref="C61:I61"/>
    <mergeCell ref="C62:I62"/>
    <mergeCell ref="C54:I54"/>
    <mergeCell ref="C56:H56"/>
    <mergeCell ref="C58:H58"/>
    <mergeCell ref="C55:E55"/>
    <mergeCell ref="C23:I23"/>
    <mergeCell ref="E11:F11"/>
    <mergeCell ref="C16:I16"/>
    <mergeCell ref="C21:I21"/>
    <mergeCell ref="C22:I22"/>
    <mergeCell ref="C51:D51"/>
    <mergeCell ref="C52:I52"/>
    <mergeCell ref="C50:I50"/>
    <mergeCell ref="C24:I24"/>
    <mergeCell ref="C29:I29"/>
    <mergeCell ref="C37:I37"/>
    <mergeCell ref="C45:I45"/>
    <mergeCell ref="C48:I48"/>
    <mergeCell ref="C49:I49"/>
  </mergeCells>
  <hyperlinks>
    <hyperlink ref="E3" location="Records!A1" display="Record"/>
  </hyperlinks>
  <pageMargins left="0.23622047244094491" right="0.23622047244094491" top="0.74803149606299213" bottom="0.74803149606299213" header="0.31496062992125984" footer="0.31496062992125984"/>
  <pageSetup paperSize="9" scale="7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8"/>
  <sheetViews>
    <sheetView view="pageBreakPreview" topLeftCell="A4" zoomScale="60" zoomScaleNormal="100" workbookViewId="0">
      <selection activeCell="D35" sqref="D35"/>
    </sheetView>
  </sheetViews>
  <sheetFormatPr defaultColWidth="9" defaultRowHeight="12.75"/>
  <cols>
    <col min="1" max="1" width="6" style="213" customWidth="1"/>
    <col min="2" max="2" width="38.42578125" style="213" customWidth="1"/>
    <col min="3" max="3" width="9.42578125" style="213" customWidth="1"/>
    <col min="4" max="4" width="11.5703125" style="213" customWidth="1"/>
    <col min="5" max="5" width="9.42578125" style="213" customWidth="1"/>
    <col min="6" max="7" width="9.28515625" style="213" customWidth="1"/>
    <col min="8" max="8" width="10.42578125" style="213" customWidth="1"/>
    <col min="9" max="9" width="9" style="213" customWidth="1"/>
    <col min="10" max="10" width="12.42578125" style="215" customWidth="1"/>
    <col min="11" max="11" width="9" style="214"/>
    <col min="12" max="12" width="16.85546875" style="213" bestFit="1" customWidth="1"/>
    <col min="13" max="13" width="17.85546875" style="213" bestFit="1" customWidth="1"/>
    <col min="14" max="14" width="17" style="213" bestFit="1" customWidth="1"/>
    <col min="15" max="15" width="9" style="213"/>
    <col min="16" max="16" width="20.5703125" style="213" customWidth="1"/>
    <col min="17" max="21" width="9" style="213"/>
    <col min="22" max="24" width="10.140625" style="213" bestFit="1" customWidth="1"/>
    <col min="25" max="16384" width="9" style="213"/>
  </cols>
  <sheetData>
    <row r="1" spans="1:24" ht="50.25" customHeight="1">
      <c r="F1" s="306" t="s">
        <v>261</v>
      </c>
      <c r="G1" s="306"/>
      <c r="H1" s="306"/>
      <c r="I1" s="306"/>
      <c r="J1" s="306"/>
    </row>
    <row r="2" spans="1:24" ht="15.75" customHeight="1">
      <c r="A2" s="204" t="s">
        <v>281</v>
      </c>
      <c r="B2" s="204"/>
      <c r="C2" s="204"/>
      <c r="D2" s="119"/>
      <c r="E2" s="119"/>
      <c r="F2" s="205"/>
      <c r="G2" s="205"/>
    </row>
    <row r="3" spans="1:24" ht="15.75" customHeight="1">
      <c r="A3" s="204" t="s">
        <v>1</v>
      </c>
      <c r="B3" s="204"/>
      <c r="C3" s="204"/>
      <c r="D3" s="119"/>
      <c r="E3" s="119"/>
      <c r="F3" s="119"/>
      <c r="G3" s="121"/>
    </row>
    <row r="4" spans="1:24" ht="15.75" customHeight="1">
      <c r="A4" s="206" t="s">
        <v>2</v>
      </c>
      <c r="B4" s="206"/>
      <c r="C4" s="206"/>
      <c r="D4" s="25"/>
      <c r="E4" s="25"/>
      <c r="I4" s="25"/>
      <c r="J4" s="207" t="s">
        <v>3</v>
      </c>
    </row>
    <row r="5" spans="1:24" s="25" customFormat="1" ht="16.5" customHeight="1">
      <c r="A5" s="18" t="s">
        <v>293</v>
      </c>
      <c r="B5" s="206"/>
      <c r="C5" s="206"/>
      <c r="J5" s="208" t="s">
        <v>311</v>
      </c>
      <c r="K5" s="209"/>
    </row>
    <row r="6" spans="1:24" s="25" customFormat="1" ht="2.25" customHeight="1">
      <c r="A6" s="125"/>
      <c r="B6" s="125"/>
      <c r="C6" s="125"/>
      <c r="D6" s="125"/>
      <c r="E6" s="125"/>
      <c r="F6" s="125"/>
      <c r="G6" s="125"/>
      <c r="H6" s="125"/>
      <c r="I6" s="125"/>
      <c r="J6" s="210"/>
      <c r="K6" s="209"/>
    </row>
    <row r="7" spans="1:24" s="25" customFormat="1">
      <c r="A7" s="206"/>
      <c r="B7" s="206"/>
      <c r="C7" s="206"/>
      <c r="J7" s="211"/>
      <c r="K7" s="209"/>
    </row>
    <row r="8" spans="1:24" ht="15.75" customHeight="1">
      <c r="A8" s="310" t="s">
        <v>249</v>
      </c>
      <c r="B8" s="310"/>
      <c r="C8" s="310"/>
      <c r="D8" s="310"/>
      <c r="E8" s="310"/>
      <c r="F8" s="310"/>
      <c r="G8" s="310"/>
      <c r="H8" s="310"/>
      <c r="I8" s="310"/>
    </row>
    <row r="9" spans="1:24" ht="15.75" customHeight="1">
      <c r="A9" s="261">
        <v>45199</v>
      </c>
      <c r="B9" s="261"/>
      <c r="C9" s="261"/>
      <c r="D9" s="261"/>
      <c r="E9" s="261"/>
      <c r="F9" s="261"/>
      <c r="G9" s="261"/>
      <c r="H9" s="261"/>
      <c r="I9" s="261"/>
    </row>
    <row r="10" spans="1:24">
      <c r="I10" s="213" t="s">
        <v>5</v>
      </c>
    </row>
    <row r="12" spans="1:24" ht="47.25" customHeight="1">
      <c r="A12" s="216" t="s">
        <v>6</v>
      </c>
      <c r="B12" s="307" t="s">
        <v>247</v>
      </c>
      <c r="C12" s="308"/>
      <c r="D12" s="309"/>
      <c r="E12" s="311" t="s">
        <v>318</v>
      </c>
      <c r="F12" s="311"/>
      <c r="G12" s="311" t="s">
        <v>301</v>
      </c>
      <c r="H12" s="311"/>
      <c r="I12" s="311" t="s">
        <v>248</v>
      </c>
      <c r="J12" s="311"/>
    </row>
    <row r="13" spans="1:24" ht="15" customHeight="1">
      <c r="A13" s="217" t="s">
        <v>212</v>
      </c>
      <c r="B13" s="307" t="s">
        <v>211</v>
      </c>
      <c r="C13" s="308"/>
      <c r="D13" s="309"/>
      <c r="E13" s="307">
        <v>1</v>
      </c>
      <c r="F13" s="309"/>
      <c r="G13" s="307">
        <v>1</v>
      </c>
      <c r="H13" s="309"/>
      <c r="I13" s="307">
        <v>3</v>
      </c>
      <c r="J13" s="309"/>
    </row>
    <row r="14" spans="1:24" ht="18" customHeight="1">
      <c r="A14" s="218">
        <v>1</v>
      </c>
      <c r="B14" s="219" t="s">
        <v>246</v>
      </c>
      <c r="C14" s="220"/>
      <c r="D14" s="221"/>
      <c r="E14" s="302">
        <v>14881117860</v>
      </c>
      <c r="F14" s="303"/>
      <c r="G14" s="302">
        <v>1716071647</v>
      </c>
      <c r="H14" s="303"/>
      <c r="I14" s="315">
        <v>0.74614406932680366</v>
      </c>
      <c r="J14" s="315"/>
      <c r="L14" s="118"/>
      <c r="M14" s="118"/>
      <c r="N14" s="118"/>
      <c r="O14" s="118"/>
      <c r="V14" s="222"/>
      <c r="W14" s="222"/>
      <c r="X14" s="215"/>
    </row>
    <row r="15" spans="1:24" ht="18" customHeight="1">
      <c r="A15" s="218"/>
      <c r="B15" s="219" t="s">
        <v>216</v>
      </c>
      <c r="C15" s="220"/>
      <c r="D15" s="221"/>
      <c r="E15" s="302"/>
      <c r="F15" s="303"/>
      <c r="G15" s="304"/>
      <c r="H15" s="304"/>
      <c r="I15" s="315"/>
      <c r="J15" s="315"/>
      <c r="L15" s="118"/>
      <c r="M15" s="118"/>
      <c r="N15" s="118"/>
      <c r="O15" s="118"/>
    </row>
    <row r="16" spans="1:24" ht="18" customHeight="1">
      <c r="A16" s="218"/>
      <c r="B16" s="219" t="s">
        <v>15</v>
      </c>
      <c r="C16" s="220"/>
      <c r="D16" s="221"/>
      <c r="E16" s="302">
        <v>14881117860</v>
      </c>
      <c r="F16" s="303"/>
      <c r="G16" s="304">
        <v>1716071647</v>
      </c>
      <c r="H16" s="304"/>
      <c r="I16" s="315">
        <v>0.74614406932680366</v>
      </c>
      <c r="J16" s="315"/>
      <c r="L16" s="118"/>
      <c r="M16" s="118"/>
      <c r="N16" s="118"/>
      <c r="O16" s="118"/>
      <c r="V16" s="222"/>
      <c r="W16" s="222"/>
      <c r="X16" s="215"/>
    </row>
    <row r="17" spans="1:24" ht="18" customHeight="1">
      <c r="A17" s="218"/>
      <c r="B17" s="219" t="s">
        <v>245</v>
      </c>
      <c r="C17" s="220"/>
      <c r="D17" s="221"/>
      <c r="E17" s="302"/>
      <c r="F17" s="303"/>
      <c r="G17" s="304"/>
      <c r="H17" s="304"/>
      <c r="I17" s="315"/>
      <c r="J17" s="315"/>
      <c r="L17" s="118"/>
      <c r="M17" s="118"/>
      <c r="N17" s="118"/>
      <c r="O17" s="118"/>
    </row>
    <row r="18" spans="1:24" ht="18" customHeight="1">
      <c r="A18" s="218">
        <v>2</v>
      </c>
      <c r="B18" s="219" t="s">
        <v>250</v>
      </c>
      <c r="C18" s="220"/>
      <c r="D18" s="221"/>
      <c r="E18" s="302">
        <v>32375030000</v>
      </c>
      <c r="F18" s="303"/>
      <c r="G18" s="304">
        <v>41926960000</v>
      </c>
      <c r="H18" s="304"/>
      <c r="I18" s="315">
        <v>1.0849238385846613</v>
      </c>
      <c r="J18" s="315"/>
      <c r="L18" s="118"/>
      <c r="M18" s="118"/>
      <c r="N18" s="118"/>
      <c r="O18" s="118"/>
      <c r="V18" s="222"/>
      <c r="W18" s="222"/>
      <c r="X18" s="215"/>
    </row>
    <row r="19" spans="1:24" ht="18" customHeight="1">
      <c r="A19" s="218" t="s">
        <v>251</v>
      </c>
      <c r="B19" s="219" t="s">
        <v>226</v>
      </c>
      <c r="C19" s="220"/>
      <c r="D19" s="221"/>
      <c r="E19" s="302">
        <v>32375030000</v>
      </c>
      <c r="F19" s="303"/>
      <c r="G19" s="304">
        <v>41926960000</v>
      </c>
      <c r="H19" s="304"/>
      <c r="I19" s="315">
        <v>1.0849238385846613</v>
      </c>
      <c r="J19" s="315"/>
      <c r="L19" s="118"/>
      <c r="M19" s="118"/>
      <c r="N19" s="118"/>
      <c r="O19" s="118"/>
      <c r="V19" s="222"/>
      <c r="W19" s="222"/>
      <c r="X19" s="215"/>
    </row>
    <row r="20" spans="1:24" ht="18" customHeight="1">
      <c r="A20" s="218" t="s">
        <v>279</v>
      </c>
      <c r="B20" s="219" t="s">
        <v>280</v>
      </c>
      <c r="C20" s="220"/>
      <c r="D20" s="221"/>
      <c r="E20" s="302"/>
      <c r="F20" s="303"/>
      <c r="G20" s="304"/>
      <c r="H20" s="304"/>
      <c r="I20" s="315"/>
      <c r="J20" s="315"/>
      <c r="L20" s="118"/>
      <c r="M20" s="118"/>
      <c r="N20" s="118"/>
      <c r="O20" s="118"/>
      <c r="V20" s="222"/>
      <c r="W20" s="222"/>
      <c r="X20" s="215"/>
    </row>
    <row r="21" spans="1:24" ht="18" customHeight="1">
      <c r="A21" s="218" t="s">
        <v>296</v>
      </c>
      <c r="B21" s="219" t="s">
        <v>297</v>
      </c>
      <c r="C21" s="220"/>
      <c r="D21" s="221"/>
      <c r="E21" s="302"/>
      <c r="F21" s="303"/>
      <c r="G21" s="302"/>
      <c r="H21" s="303"/>
      <c r="I21" s="315"/>
      <c r="J21" s="315"/>
      <c r="L21" s="118"/>
      <c r="M21" s="118"/>
      <c r="N21" s="118"/>
      <c r="O21" s="118"/>
      <c r="V21" s="222"/>
      <c r="W21" s="222"/>
      <c r="X21" s="215"/>
    </row>
    <row r="22" spans="1:24" ht="18" customHeight="1">
      <c r="A22" s="218">
        <v>3</v>
      </c>
      <c r="B22" s="219" t="s">
        <v>244</v>
      </c>
      <c r="C22" s="220"/>
      <c r="D22" s="221"/>
      <c r="E22" s="302"/>
      <c r="F22" s="303"/>
      <c r="G22" s="304"/>
      <c r="H22" s="304"/>
      <c r="I22" s="315"/>
      <c r="J22" s="315"/>
      <c r="L22" s="118"/>
      <c r="M22" s="118"/>
      <c r="N22" s="118"/>
      <c r="O22" s="118"/>
      <c r="V22" s="222"/>
      <c r="W22" s="222"/>
      <c r="X22" s="215"/>
    </row>
    <row r="23" spans="1:24" ht="18" customHeight="1">
      <c r="A23" s="218">
        <v>4</v>
      </c>
      <c r="B23" s="219" t="s">
        <v>235</v>
      </c>
      <c r="C23" s="220"/>
      <c r="D23" s="221"/>
      <c r="E23" s="302"/>
      <c r="F23" s="303"/>
      <c r="G23" s="304">
        <v>66900000</v>
      </c>
      <c r="H23" s="304"/>
      <c r="I23" s="315"/>
      <c r="J23" s="315"/>
      <c r="L23" s="118"/>
      <c r="M23" s="118"/>
      <c r="N23" s="118"/>
      <c r="O23" s="118"/>
      <c r="V23" s="222"/>
      <c r="W23" s="222"/>
      <c r="X23" s="215"/>
    </row>
    <row r="24" spans="1:24" ht="18" customHeight="1">
      <c r="A24" s="223">
        <v>5</v>
      </c>
      <c r="B24" s="224" t="s">
        <v>234</v>
      </c>
      <c r="C24" s="225"/>
      <c r="D24" s="226"/>
      <c r="E24" s="302"/>
      <c r="F24" s="303"/>
      <c r="G24" s="304"/>
      <c r="H24" s="304"/>
      <c r="I24" s="315"/>
      <c r="J24" s="315"/>
      <c r="L24" s="118"/>
      <c r="M24" s="118"/>
      <c r="N24" s="118"/>
      <c r="O24" s="118"/>
      <c r="V24" s="222"/>
      <c r="W24" s="222"/>
      <c r="X24" s="215"/>
    </row>
    <row r="25" spans="1:24" ht="18" customHeight="1">
      <c r="A25" s="223">
        <v>6</v>
      </c>
      <c r="B25" s="224" t="s">
        <v>253</v>
      </c>
      <c r="C25" s="225"/>
      <c r="D25" s="226"/>
      <c r="E25" s="302"/>
      <c r="F25" s="303"/>
      <c r="G25" s="304"/>
      <c r="H25" s="304"/>
      <c r="I25" s="315"/>
      <c r="J25" s="315"/>
      <c r="L25" s="118"/>
      <c r="M25" s="118"/>
      <c r="N25" s="118"/>
      <c r="O25" s="118"/>
      <c r="V25" s="222"/>
      <c r="W25" s="222"/>
      <c r="X25" s="215"/>
    </row>
    <row r="26" spans="1:24" ht="18" customHeight="1">
      <c r="A26" s="223">
        <v>7</v>
      </c>
      <c r="B26" s="224" t="s">
        <v>252</v>
      </c>
      <c r="C26" s="225"/>
      <c r="D26" s="226"/>
      <c r="E26" s="302">
        <v>914500000</v>
      </c>
      <c r="F26" s="303"/>
      <c r="G26" s="304">
        <v>3339900000</v>
      </c>
      <c r="H26" s="304"/>
      <c r="I26" s="315"/>
      <c r="J26" s="315"/>
      <c r="L26" s="118"/>
      <c r="M26" s="118"/>
      <c r="N26" s="118"/>
      <c r="O26" s="118"/>
      <c r="V26" s="222"/>
      <c r="W26" s="222"/>
      <c r="X26" s="215"/>
    </row>
    <row r="27" spans="1:24" ht="18" customHeight="1">
      <c r="A27" s="223">
        <v>8</v>
      </c>
      <c r="B27" s="224" t="s">
        <v>243</v>
      </c>
      <c r="C27" s="225"/>
      <c r="D27" s="226"/>
      <c r="E27" s="302">
        <v>3780828</v>
      </c>
      <c r="F27" s="303"/>
      <c r="G27" s="304">
        <v>7561648</v>
      </c>
      <c r="H27" s="304"/>
      <c r="I27" s="315">
        <v>0.99999973550774179</v>
      </c>
      <c r="J27" s="315"/>
      <c r="L27" s="118"/>
      <c r="M27" s="118"/>
      <c r="N27" s="118"/>
      <c r="O27" s="118"/>
      <c r="V27" s="222"/>
      <c r="W27" s="222"/>
      <c r="X27" s="215"/>
    </row>
    <row r="28" spans="1:24" ht="18" customHeight="1">
      <c r="A28" s="223">
        <v>9</v>
      </c>
      <c r="B28" s="224" t="s">
        <v>242</v>
      </c>
      <c r="C28" s="225"/>
      <c r="D28" s="226"/>
      <c r="E28" s="302"/>
      <c r="F28" s="303"/>
      <c r="G28" s="304"/>
      <c r="H28" s="304"/>
      <c r="I28" s="315"/>
      <c r="J28" s="315"/>
      <c r="L28" s="118"/>
      <c r="M28" s="118"/>
      <c r="N28" s="118"/>
      <c r="O28" s="118"/>
      <c r="V28" s="222"/>
      <c r="W28" s="222"/>
      <c r="X28" s="215"/>
    </row>
    <row r="29" spans="1:24" ht="18" customHeight="1">
      <c r="A29" s="223"/>
      <c r="B29" s="224" t="s">
        <v>241</v>
      </c>
      <c r="C29" s="225"/>
      <c r="D29" s="226"/>
      <c r="E29" s="302">
        <v>48174428688</v>
      </c>
      <c r="F29" s="303"/>
      <c r="G29" s="304">
        <v>47057393295</v>
      </c>
      <c r="H29" s="304"/>
      <c r="I29" s="315">
        <v>0.83246768970671625</v>
      </c>
      <c r="J29" s="315"/>
      <c r="L29" s="118"/>
      <c r="M29" s="118"/>
      <c r="N29" s="118"/>
      <c r="O29" s="118"/>
      <c r="V29" s="222"/>
      <c r="W29" s="222"/>
      <c r="X29" s="215"/>
    </row>
    <row r="30" spans="1:24" ht="17.25" customHeight="1">
      <c r="A30" s="227"/>
      <c r="B30" s="224" t="s">
        <v>254</v>
      </c>
      <c r="C30" s="225"/>
      <c r="D30" s="226"/>
      <c r="E30" s="302">
        <v>2236112895</v>
      </c>
      <c r="F30" s="303"/>
      <c r="G30" s="304">
        <v>1747154644</v>
      </c>
      <c r="H30" s="304"/>
      <c r="I30" s="315">
        <v>0.22032259697502302</v>
      </c>
      <c r="J30" s="315"/>
      <c r="L30" s="118"/>
      <c r="M30" s="118"/>
      <c r="N30" s="118"/>
      <c r="O30" s="118"/>
      <c r="V30" s="222"/>
      <c r="W30" s="222"/>
      <c r="X30" s="215"/>
    </row>
    <row r="31" spans="1:24" ht="18" customHeight="1">
      <c r="A31" s="223">
        <v>10</v>
      </c>
      <c r="B31" s="228" t="s">
        <v>240</v>
      </c>
      <c r="C31" s="225"/>
      <c r="D31" s="226"/>
      <c r="E31" s="302"/>
      <c r="F31" s="303"/>
      <c r="G31" s="304"/>
      <c r="H31" s="304"/>
      <c r="I31" s="315"/>
      <c r="J31" s="315"/>
      <c r="L31" s="118"/>
      <c r="M31" s="212"/>
      <c r="N31" s="118"/>
      <c r="O31" s="118"/>
      <c r="V31" s="222"/>
      <c r="W31" s="222"/>
      <c r="X31" s="215"/>
    </row>
    <row r="32" spans="1:24" ht="18" customHeight="1">
      <c r="A32" s="223">
        <v>11</v>
      </c>
      <c r="B32" s="228" t="s">
        <v>239</v>
      </c>
      <c r="C32" s="225"/>
      <c r="D32" s="226"/>
      <c r="E32" s="302">
        <v>2023685000</v>
      </c>
      <c r="F32" s="303"/>
      <c r="G32" s="304">
        <v>1572180000</v>
      </c>
      <c r="H32" s="304"/>
      <c r="I32" s="315">
        <v>0.20192527402351837</v>
      </c>
      <c r="J32" s="315"/>
      <c r="L32" s="118"/>
      <c r="M32" s="118"/>
      <c r="N32" s="118"/>
      <c r="O32" s="118"/>
      <c r="V32" s="222"/>
      <c r="W32" s="222"/>
      <c r="X32" s="215"/>
    </row>
    <row r="33" spans="1:24" ht="18" customHeight="1">
      <c r="A33" s="223">
        <v>12</v>
      </c>
      <c r="B33" s="224" t="s">
        <v>238</v>
      </c>
      <c r="C33" s="225"/>
      <c r="D33" s="226"/>
      <c r="E33" s="302">
        <v>212427895</v>
      </c>
      <c r="F33" s="303"/>
      <c r="G33" s="304">
        <v>174974644</v>
      </c>
      <c r="H33" s="304"/>
      <c r="I33" s="315">
        <v>1.6684940062982561</v>
      </c>
      <c r="J33" s="315"/>
      <c r="L33" s="118"/>
      <c r="M33" s="118"/>
      <c r="N33" s="118"/>
      <c r="O33" s="118"/>
      <c r="V33" s="222"/>
      <c r="W33" s="222"/>
      <c r="X33" s="215"/>
    </row>
    <row r="34" spans="1:24" ht="18" customHeight="1">
      <c r="A34" s="223"/>
      <c r="B34" s="224" t="s">
        <v>255</v>
      </c>
      <c r="C34" s="225"/>
      <c r="D34" s="226"/>
      <c r="E34" s="302">
        <v>45938315793</v>
      </c>
      <c r="F34" s="303"/>
      <c r="G34" s="304">
        <v>45310238651</v>
      </c>
      <c r="H34" s="304"/>
      <c r="I34" s="315">
        <v>0.96266054783694566</v>
      </c>
      <c r="J34" s="315"/>
      <c r="L34" s="118"/>
      <c r="M34" s="118"/>
      <c r="N34" s="118"/>
      <c r="O34" s="118"/>
      <c r="V34" s="222"/>
      <c r="W34" s="222"/>
      <c r="X34" s="215"/>
    </row>
    <row r="35" spans="1:24" ht="18" customHeight="1">
      <c r="A35" s="223">
        <v>13</v>
      </c>
      <c r="B35" s="224" t="s">
        <v>237</v>
      </c>
      <c r="C35" s="225"/>
      <c r="D35" s="226"/>
      <c r="E35" s="302">
        <v>5000000</v>
      </c>
      <c r="F35" s="303"/>
      <c r="G35" s="302">
        <v>5000000</v>
      </c>
      <c r="H35" s="303"/>
      <c r="I35" s="315">
        <v>1</v>
      </c>
      <c r="J35" s="315"/>
      <c r="L35" s="118"/>
      <c r="M35" s="118"/>
      <c r="N35" s="118"/>
      <c r="O35" s="118"/>
      <c r="V35" s="222"/>
      <c r="W35" s="222"/>
      <c r="X35" s="215"/>
    </row>
    <row r="36" spans="1:24" ht="18" customHeight="1">
      <c r="A36" s="223">
        <v>14</v>
      </c>
      <c r="B36" s="224" t="s">
        <v>236</v>
      </c>
      <c r="C36" s="225"/>
      <c r="D36" s="226"/>
      <c r="E36" s="312">
        <v>9187.66</v>
      </c>
      <c r="F36" s="313"/>
      <c r="G36" s="312">
        <v>9062.0400000000009</v>
      </c>
      <c r="H36" s="313"/>
      <c r="I36" s="315">
        <v>0.96266042751332503</v>
      </c>
      <c r="J36" s="315"/>
      <c r="L36" s="118"/>
      <c r="M36" s="118"/>
      <c r="N36" s="118"/>
      <c r="O36" s="118"/>
      <c r="V36" s="222"/>
      <c r="W36" s="222"/>
      <c r="X36" s="215"/>
    </row>
    <row r="37" spans="1:24" ht="18" customHeight="1">
      <c r="A37" s="223"/>
      <c r="B37" s="229"/>
      <c r="C37" s="225"/>
      <c r="D37" s="226"/>
      <c r="E37" s="305"/>
      <c r="F37" s="305"/>
      <c r="G37" s="305"/>
      <c r="H37" s="305"/>
      <c r="I37" s="316"/>
      <c r="J37" s="316"/>
    </row>
    <row r="38" spans="1:24" hidden="1"/>
    <row r="39" spans="1:24" hidden="1"/>
    <row r="40" spans="1:24" hidden="1"/>
    <row r="41" spans="1:24" hidden="1"/>
    <row r="42" spans="1:24" hidden="1"/>
    <row r="43" spans="1:24">
      <c r="H43" s="230"/>
    </row>
    <row r="44" spans="1:24" ht="31.5" customHeight="1">
      <c r="A44" s="314"/>
      <c r="B44" s="314"/>
      <c r="E44" s="301">
        <v>45211</v>
      </c>
      <c r="F44" s="301"/>
      <c r="G44" s="301"/>
      <c r="H44" s="301"/>
      <c r="I44" s="301"/>
      <c r="J44" s="301"/>
    </row>
    <row r="45" spans="1:24" ht="15.75" customHeight="1">
      <c r="A45" s="266" t="s">
        <v>256</v>
      </c>
      <c r="B45" s="266"/>
      <c r="C45" s="266"/>
      <c r="D45" s="266"/>
      <c r="E45" s="266" t="s">
        <v>295</v>
      </c>
      <c r="F45" s="266"/>
      <c r="G45" s="266"/>
      <c r="H45" s="266"/>
      <c r="I45" s="266"/>
      <c r="J45" s="266"/>
    </row>
    <row r="46" spans="1:24" ht="37.5" customHeight="1">
      <c r="A46" s="266" t="s">
        <v>207</v>
      </c>
      <c r="B46" s="266"/>
      <c r="C46" s="266" t="s">
        <v>319</v>
      </c>
      <c r="D46" s="266"/>
      <c r="E46" s="266" t="s">
        <v>259</v>
      </c>
      <c r="F46" s="266"/>
      <c r="G46" s="266" t="s">
        <v>260</v>
      </c>
      <c r="H46" s="266"/>
      <c r="I46" s="266" t="s">
        <v>294</v>
      </c>
      <c r="J46" s="266"/>
    </row>
    <row r="47" spans="1:24" ht="26.25" customHeight="1">
      <c r="A47" s="267" t="s">
        <v>257</v>
      </c>
      <c r="B47" s="267"/>
      <c r="C47" s="267" t="s">
        <v>258</v>
      </c>
      <c r="D47" s="267"/>
      <c r="E47" s="267" t="s">
        <v>257</v>
      </c>
      <c r="F47" s="267"/>
      <c r="G47" s="267" t="s">
        <v>257</v>
      </c>
      <c r="H47" s="267"/>
      <c r="I47" s="267" t="s">
        <v>258</v>
      </c>
      <c r="J47" s="267"/>
    </row>
    <row r="48" spans="1:24">
      <c r="A48" s="231"/>
      <c r="B48" s="231"/>
      <c r="F48" s="231"/>
      <c r="G48" s="231"/>
      <c r="H48" s="231"/>
    </row>
  </sheetData>
  <mergeCells count="97">
    <mergeCell ref="I21:J21"/>
    <mergeCell ref="G21:H21"/>
    <mergeCell ref="E21:F21"/>
    <mergeCell ref="I35:J35"/>
    <mergeCell ref="I36:J36"/>
    <mergeCell ref="I30:J30"/>
    <mergeCell ref="G26:H26"/>
    <mergeCell ref="G27:H27"/>
    <mergeCell ref="G28:H28"/>
    <mergeCell ref="I24:J24"/>
    <mergeCell ref="I25:J25"/>
    <mergeCell ref="I26:J26"/>
    <mergeCell ref="I27:J27"/>
    <mergeCell ref="I28:J28"/>
    <mergeCell ref="I29:J29"/>
    <mergeCell ref="I37:J37"/>
    <mergeCell ref="I31:J31"/>
    <mergeCell ref="I32:J32"/>
    <mergeCell ref="I33:J33"/>
    <mergeCell ref="I34:J34"/>
    <mergeCell ref="I14:J14"/>
    <mergeCell ref="I15:J15"/>
    <mergeCell ref="I16:J16"/>
    <mergeCell ref="G29:H29"/>
    <mergeCell ref="G14:H14"/>
    <mergeCell ref="G18:H18"/>
    <mergeCell ref="G19:H19"/>
    <mergeCell ref="G22:H22"/>
    <mergeCell ref="G23:H23"/>
    <mergeCell ref="G24:H24"/>
    <mergeCell ref="I17:J17"/>
    <mergeCell ref="I18:J18"/>
    <mergeCell ref="I19:J19"/>
    <mergeCell ref="I22:J22"/>
    <mergeCell ref="I23:J23"/>
    <mergeCell ref="I20:J20"/>
    <mergeCell ref="E19:F19"/>
    <mergeCell ref="E22:F22"/>
    <mergeCell ref="E23:F23"/>
    <mergeCell ref="E24:F24"/>
    <mergeCell ref="G36:H36"/>
    <mergeCell ref="G31:H31"/>
    <mergeCell ref="G34:H34"/>
    <mergeCell ref="G35:H35"/>
    <mergeCell ref="G30:H30"/>
    <mergeCell ref="G20:H20"/>
    <mergeCell ref="E20:F20"/>
    <mergeCell ref="E14:F14"/>
    <mergeCell ref="E15:F15"/>
    <mergeCell ref="E16:F16"/>
    <mergeCell ref="E17:F17"/>
    <mergeCell ref="G15:H15"/>
    <mergeCell ref="G16:H16"/>
    <mergeCell ref="G17:H17"/>
    <mergeCell ref="E18:F18"/>
    <mergeCell ref="A47:B47"/>
    <mergeCell ref="C47:D47"/>
    <mergeCell ref="E47:F47"/>
    <mergeCell ref="B12:D12"/>
    <mergeCell ref="E35:F35"/>
    <mergeCell ref="E36:F36"/>
    <mergeCell ref="E27:F27"/>
    <mergeCell ref="E28:F28"/>
    <mergeCell ref="E29:F29"/>
    <mergeCell ref="E30:F30"/>
    <mergeCell ref="E12:F12"/>
    <mergeCell ref="E37:F37"/>
    <mergeCell ref="E34:F34"/>
    <mergeCell ref="A44:B44"/>
    <mergeCell ref="A46:B46"/>
    <mergeCell ref="A9:I9"/>
    <mergeCell ref="F1:J1"/>
    <mergeCell ref="B13:D13"/>
    <mergeCell ref="E13:F13"/>
    <mergeCell ref="G13:H13"/>
    <mergeCell ref="I13:J13"/>
    <mergeCell ref="A8:I8"/>
    <mergeCell ref="G12:H12"/>
    <mergeCell ref="I12:J12"/>
    <mergeCell ref="C46:D46"/>
    <mergeCell ref="A45:D45"/>
    <mergeCell ref="E46:F46"/>
    <mergeCell ref="G46:H46"/>
    <mergeCell ref="E25:F25"/>
    <mergeCell ref="E26:F26"/>
    <mergeCell ref="E31:F31"/>
    <mergeCell ref="E32:F32"/>
    <mergeCell ref="G32:H32"/>
    <mergeCell ref="G33:H33"/>
    <mergeCell ref="G25:H25"/>
    <mergeCell ref="E33:F33"/>
    <mergeCell ref="G37:H37"/>
    <mergeCell ref="G47:H47"/>
    <mergeCell ref="I46:J46"/>
    <mergeCell ref="I47:J47"/>
    <mergeCell ref="E45:J45"/>
    <mergeCell ref="E44:J44"/>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9"/>
  <sheetViews>
    <sheetView view="pageBreakPreview" topLeftCell="A4" zoomScale="60" zoomScaleNormal="100" workbookViewId="0">
      <selection activeCell="E26" sqref="E26:J26"/>
    </sheetView>
  </sheetViews>
  <sheetFormatPr defaultColWidth="9" defaultRowHeight="12.75"/>
  <cols>
    <col min="1" max="1" width="6" style="213" customWidth="1"/>
    <col min="2" max="2" width="38.42578125" style="213" customWidth="1"/>
    <col min="3" max="3" width="9.42578125" style="213" customWidth="1"/>
    <col min="4" max="4" width="11.28515625" style="213" customWidth="1"/>
    <col min="5" max="5" width="9.42578125" style="213" customWidth="1"/>
    <col min="6" max="7" width="9.28515625" style="213" customWidth="1"/>
    <col min="8" max="8" width="10.42578125" style="213" customWidth="1"/>
    <col min="9" max="9" width="9" style="213" customWidth="1"/>
    <col min="10" max="10" width="8" style="213" customWidth="1"/>
    <col min="11" max="11" width="19.85546875" style="232" bestFit="1" customWidth="1"/>
    <col min="12" max="12" width="20.5703125" style="232" bestFit="1" customWidth="1"/>
    <col min="13" max="14" width="15.42578125" style="213" bestFit="1" customWidth="1"/>
    <col min="15" max="15" width="16.85546875" style="213" bestFit="1" customWidth="1"/>
    <col min="16" max="16" width="17.7109375" style="213" bestFit="1" customWidth="1"/>
    <col min="17" max="16384" width="9" style="213"/>
  </cols>
  <sheetData>
    <row r="1" spans="1:16" ht="50.25" customHeight="1">
      <c r="F1" s="306" t="s">
        <v>262</v>
      </c>
      <c r="G1" s="306"/>
      <c r="H1" s="306"/>
      <c r="I1" s="306"/>
      <c r="J1" s="306"/>
    </row>
    <row r="2" spans="1:16" ht="15.75" customHeight="1">
      <c r="A2" s="204" t="s">
        <v>281</v>
      </c>
      <c r="B2" s="204"/>
      <c r="C2" s="204"/>
      <c r="D2" s="119"/>
      <c r="E2" s="119"/>
      <c r="F2" s="205"/>
      <c r="G2" s="205"/>
    </row>
    <row r="3" spans="1:16" ht="15.75" customHeight="1">
      <c r="A3" s="204" t="s">
        <v>1</v>
      </c>
      <c r="B3" s="204"/>
      <c r="C3" s="204"/>
      <c r="D3" s="119"/>
      <c r="E3" s="119"/>
      <c r="F3" s="119"/>
      <c r="G3" s="121"/>
    </row>
    <row r="4" spans="1:16" ht="15.75" customHeight="1">
      <c r="A4" s="206" t="s">
        <v>2</v>
      </c>
      <c r="B4" s="206"/>
      <c r="C4" s="206"/>
      <c r="D4" s="25"/>
      <c r="E4" s="25"/>
      <c r="I4" s="25"/>
      <c r="J4" s="121" t="s">
        <v>3</v>
      </c>
    </row>
    <row r="5" spans="1:16" s="25" customFormat="1" ht="16.5" customHeight="1">
      <c r="A5" s="18" t="s">
        <v>293</v>
      </c>
      <c r="B5" s="206"/>
      <c r="C5" s="206"/>
      <c r="J5" s="122" t="s">
        <v>311</v>
      </c>
      <c r="K5" s="24"/>
      <c r="L5" s="24"/>
    </row>
    <row r="6" spans="1:16" s="25" customFormat="1" ht="2.25" customHeight="1">
      <c r="A6" s="125"/>
      <c r="B6" s="125"/>
      <c r="C6" s="125"/>
      <c r="D6" s="125"/>
      <c r="E6" s="125"/>
      <c r="F6" s="125"/>
      <c r="G6" s="125"/>
      <c r="H6" s="125"/>
      <c r="I6" s="125"/>
      <c r="J6" s="125"/>
      <c r="K6" s="24"/>
      <c r="L6" s="24"/>
    </row>
    <row r="7" spans="1:16" s="25" customFormat="1">
      <c r="A7" s="206"/>
      <c r="B7" s="206"/>
      <c r="C7" s="206"/>
      <c r="K7" s="24"/>
      <c r="L7" s="24"/>
    </row>
    <row r="8" spans="1:16" ht="15.75" customHeight="1">
      <c r="A8" s="310" t="s">
        <v>263</v>
      </c>
      <c r="B8" s="310"/>
      <c r="C8" s="310"/>
      <c r="D8" s="310"/>
      <c r="E8" s="310"/>
      <c r="F8" s="310"/>
      <c r="G8" s="310"/>
      <c r="H8" s="310"/>
      <c r="I8" s="310"/>
      <c r="J8" s="310"/>
    </row>
    <row r="9" spans="1:16" ht="15.75" customHeight="1">
      <c r="A9" s="261" t="s">
        <v>312</v>
      </c>
      <c r="B9" s="261"/>
      <c r="C9" s="261"/>
      <c r="D9" s="261"/>
      <c r="E9" s="261"/>
      <c r="F9" s="261"/>
      <c r="G9" s="261"/>
      <c r="H9" s="261"/>
      <c r="I9" s="261"/>
      <c r="J9" s="261"/>
    </row>
    <row r="10" spans="1:16">
      <c r="I10" s="213" t="s">
        <v>5</v>
      </c>
    </row>
    <row r="12" spans="1:16" ht="47.25" customHeight="1">
      <c r="A12" s="216" t="s">
        <v>6</v>
      </c>
      <c r="B12" s="307" t="s">
        <v>178</v>
      </c>
      <c r="C12" s="308"/>
      <c r="D12" s="309"/>
      <c r="E12" s="311" t="s">
        <v>179</v>
      </c>
      <c r="F12" s="311"/>
      <c r="G12" s="311"/>
      <c r="H12" s="311" t="s">
        <v>300</v>
      </c>
      <c r="I12" s="311"/>
      <c r="J12" s="311"/>
    </row>
    <row r="13" spans="1:16" ht="18" customHeight="1">
      <c r="A13" s="218" t="s">
        <v>107</v>
      </c>
      <c r="B13" s="219" t="s">
        <v>233</v>
      </c>
      <c r="C13" s="220"/>
      <c r="D13" s="221"/>
      <c r="E13" s="304">
        <v>45310238651</v>
      </c>
      <c r="F13" s="304"/>
      <c r="G13" s="304"/>
      <c r="H13" s="302">
        <v>44020077397</v>
      </c>
      <c r="I13" s="320"/>
      <c r="J13" s="303"/>
      <c r="K13" s="118"/>
      <c r="L13" s="118"/>
      <c r="M13" s="233"/>
      <c r="N13" s="233"/>
      <c r="O13" s="222"/>
      <c r="P13" s="222"/>
    </row>
    <row r="14" spans="1:16" ht="18" customHeight="1">
      <c r="A14" s="218" t="s">
        <v>264</v>
      </c>
      <c r="B14" s="219" t="s">
        <v>265</v>
      </c>
      <c r="C14" s="220"/>
      <c r="D14" s="221"/>
      <c r="E14" s="304">
        <v>628077142</v>
      </c>
      <c r="F14" s="304"/>
      <c r="G14" s="304"/>
      <c r="H14" s="302">
        <v>1290161254</v>
      </c>
      <c r="I14" s="320"/>
      <c r="J14" s="303"/>
      <c r="K14" s="118"/>
      <c r="L14" s="118"/>
      <c r="M14" s="233"/>
      <c r="N14" s="233"/>
      <c r="O14" s="222"/>
      <c r="P14" s="222"/>
    </row>
    <row r="15" spans="1:16" ht="18" customHeight="1">
      <c r="A15" s="218"/>
      <c r="B15" s="219" t="s">
        <v>266</v>
      </c>
      <c r="C15" s="220"/>
      <c r="D15" s="221"/>
      <c r="E15" s="304"/>
      <c r="F15" s="304"/>
      <c r="G15" s="304"/>
      <c r="H15" s="302"/>
      <c r="I15" s="320"/>
      <c r="J15" s="303"/>
      <c r="K15" s="118"/>
      <c r="L15" s="118"/>
      <c r="O15" s="222"/>
      <c r="P15" s="222"/>
    </row>
    <row r="16" spans="1:16" ht="45.75" customHeight="1">
      <c r="A16" s="218">
        <v>1</v>
      </c>
      <c r="B16" s="317" t="s">
        <v>267</v>
      </c>
      <c r="C16" s="318"/>
      <c r="D16" s="319"/>
      <c r="E16" s="304">
        <v>628077142</v>
      </c>
      <c r="F16" s="304"/>
      <c r="G16" s="304"/>
      <c r="H16" s="302">
        <v>1290161254</v>
      </c>
      <c r="I16" s="320"/>
      <c r="J16" s="303"/>
      <c r="K16" s="118"/>
      <c r="L16" s="118"/>
      <c r="M16" s="233"/>
      <c r="N16" s="233"/>
      <c r="O16" s="222"/>
      <c r="P16" s="222"/>
    </row>
    <row r="17" spans="1:16" ht="39" customHeight="1">
      <c r="A17" s="218">
        <v>2</v>
      </c>
      <c r="B17" s="317" t="s">
        <v>268</v>
      </c>
      <c r="C17" s="318"/>
      <c r="D17" s="319"/>
      <c r="E17" s="304"/>
      <c r="F17" s="304"/>
      <c r="G17" s="304"/>
      <c r="H17" s="302"/>
      <c r="I17" s="320"/>
      <c r="J17" s="303"/>
      <c r="K17" s="118"/>
      <c r="L17" s="118"/>
      <c r="O17" s="222"/>
      <c r="P17" s="222"/>
    </row>
    <row r="18" spans="1:16" ht="18" customHeight="1">
      <c r="A18" s="223" t="s">
        <v>119</v>
      </c>
      <c r="B18" s="234" t="s">
        <v>232</v>
      </c>
      <c r="C18" s="225"/>
      <c r="D18" s="226"/>
      <c r="E18" s="304">
        <v>45938315793</v>
      </c>
      <c r="F18" s="304"/>
      <c r="G18" s="304"/>
      <c r="H18" s="302">
        <v>45310238651</v>
      </c>
      <c r="I18" s="320"/>
      <c r="J18" s="303"/>
      <c r="K18" s="118"/>
      <c r="L18" s="118"/>
      <c r="M18" s="233"/>
      <c r="N18" s="233"/>
      <c r="O18" s="222"/>
      <c r="P18" s="222"/>
    </row>
    <row r="19" spans="1:16" hidden="1">
      <c r="O19" s="222"/>
      <c r="P19" s="222"/>
    </row>
    <row r="20" spans="1:16" hidden="1">
      <c r="O20" s="222"/>
      <c r="P20" s="222"/>
    </row>
    <row r="21" spans="1:16" hidden="1">
      <c r="O21" s="222"/>
      <c r="P21" s="222"/>
    </row>
    <row r="22" spans="1:16" hidden="1">
      <c r="O22" s="222"/>
      <c r="P22" s="222"/>
    </row>
    <row r="23" spans="1:16" hidden="1">
      <c r="O23" s="222"/>
      <c r="P23" s="222"/>
    </row>
    <row r="25" spans="1:16" ht="31.5" customHeight="1">
      <c r="A25" s="314"/>
      <c r="B25" s="314"/>
      <c r="E25" s="301">
        <v>45211</v>
      </c>
      <c r="F25" s="301"/>
      <c r="G25" s="301"/>
      <c r="H25" s="301"/>
      <c r="I25" s="301"/>
      <c r="J25" s="301"/>
    </row>
    <row r="26" spans="1:16" ht="15.75" customHeight="1">
      <c r="A26" s="266" t="s">
        <v>256</v>
      </c>
      <c r="B26" s="266"/>
      <c r="C26" s="266"/>
      <c r="D26" s="266"/>
      <c r="E26" s="266" t="s">
        <v>295</v>
      </c>
      <c r="F26" s="266"/>
      <c r="G26" s="266"/>
      <c r="H26" s="266"/>
      <c r="I26" s="266"/>
      <c r="J26" s="266"/>
    </row>
    <row r="27" spans="1:16" ht="39.75" customHeight="1">
      <c r="A27" s="266" t="s">
        <v>207</v>
      </c>
      <c r="B27" s="266"/>
      <c r="C27" s="266" t="s">
        <v>319</v>
      </c>
      <c r="D27" s="266"/>
      <c r="E27" s="266" t="s">
        <v>259</v>
      </c>
      <c r="F27" s="266"/>
      <c r="G27" s="266" t="s">
        <v>260</v>
      </c>
      <c r="H27" s="266"/>
      <c r="I27" s="266" t="s">
        <v>294</v>
      </c>
      <c r="J27" s="266"/>
    </row>
    <row r="28" spans="1:16" ht="26.25" customHeight="1">
      <c r="A28" s="267" t="s">
        <v>257</v>
      </c>
      <c r="B28" s="267"/>
      <c r="C28" s="267" t="s">
        <v>258</v>
      </c>
      <c r="D28" s="267"/>
      <c r="E28" s="267" t="s">
        <v>257</v>
      </c>
      <c r="F28" s="267"/>
      <c r="G28" s="267" t="s">
        <v>257</v>
      </c>
      <c r="H28" s="267"/>
      <c r="I28" s="267" t="s">
        <v>258</v>
      </c>
      <c r="J28" s="267"/>
    </row>
    <row r="29" spans="1:16">
      <c r="A29" s="231"/>
      <c r="B29" s="231"/>
      <c r="F29" s="231"/>
      <c r="G29" s="231"/>
      <c r="H29" s="231"/>
    </row>
  </sheetData>
  <mergeCells count="34">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 ref="A27:B27"/>
    <mergeCell ref="C27:D27"/>
    <mergeCell ref="E27:F27"/>
    <mergeCell ref="G27:H27"/>
    <mergeCell ref="I27:J27"/>
    <mergeCell ref="A28:B28"/>
    <mergeCell ref="C28:D28"/>
    <mergeCell ref="E28:F28"/>
    <mergeCell ref="G28:H28"/>
    <mergeCell ref="I28:J28"/>
    <mergeCell ref="E14:G14"/>
    <mergeCell ref="E16:G16"/>
    <mergeCell ref="E17:G17"/>
    <mergeCell ref="B16:D16"/>
    <mergeCell ref="A26:D26"/>
    <mergeCell ref="E26:J26"/>
    <mergeCell ref="H18:J18"/>
    <mergeCell ref="E18:G18"/>
  </mergeCells>
  <pageMargins left="0.39370078740157499" right="0.43307086614173201" top="0.82677165354330695" bottom="0.511811023622047" header="0.31496062992126" footer="0.196850393700787"/>
  <pageSetup paperSize="9" scale="80"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8"/>
  <sheetViews>
    <sheetView view="pageBreakPreview" topLeftCell="A22" zoomScaleNormal="100" zoomScaleSheetLayoutView="100" workbookViewId="0">
      <selection activeCell="G15" sqref="G15:H15"/>
    </sheetView>
  </sheetViews>
  <sheetFormatPr defaultColWidth="9" defaultRowHeight="12.75"/>
  <cols>
    <col min="1" max="1" width="6" style="235" customWidth="1"/>
    <col min="2" max="2" width="38.42578125" style="235" customWidth="1"/>
    <col min="3" max="3" width="9.42578125" style="235" customWidth="1"/>
    <col min="4" max="4" width="9.85546875" style="235" customWidth="1"/>
    <col min="5" max="5" width="9.42578125" style="235" customWidth="1"/>
    <col min="6" max="7" width="9.28515625" style="235" customWidth="1"/>
    <col min="8" max="8" width="10.42578125" style="235" customWidth="1"/>
    <col min="9" max="9" width="9" style="235" customWidth="1"/>
    <col min="10" max="10" width="14.5703125" style="235" customWidth="1"/>
    <col min="11" max="13" width="16.85546875" style="235" bestFit="1" customWidth="1"/>
    <col min="14" max="14" width="9" style="235"/>
    <col min="15" max="15" width="16.85546875" style="235" bestFit="1" customWidth="1"/>
    <col min="16" max="16384" width="9" style="235"/>
  </cols>
  <sheetData>
    <row r="1" spans="1:24" ht="50.25" customHeight="1">
      <c r="F1" s="306" t="s">
        <v>269</v>
      </c>
      <c r="G1" s="306"/>
      <c r="H1" s="306"/>
      <c r="I1" s="306"/>
      <c r="J1" s="306"/>
    </row>
    <row r="2" spans="1:24" ht="15.75" customHeight="1">
      <c r="A2" s="204" t="s">
        <v>281</v>
      </c>
      <c r="B2" s="204"/>
      <c r="C2" s="204"/>
      <c r="D2" s="119"/>
      <c r="E2" s="119"/>
      <c r="F2" s="205"/>
      <c r="G2" s="205"/>
    </row>
    <row r="3" spans="1:24" ht="15.75" customHeight="1">
      <c r="A3" s="204" t="s">
        <v>1</v>
      </c>
      <c r="B3" s="204"/>
      <c r="C3" s="204"/>
      <c r="D3" s="119"/>
      <c r="E3" s="119"/>
      <c r="F3" s="119"/>
      <c r="G3" s="121"/>
    </row>
    <row r="4" spans="1:24" ht="15.75" customHeight="1">
      <c r="A4" s="206" t="s">
        <v>2</v>
      </c>
      <c r="B4" s="206"/>
      <c r="C4" s="206"/>
      <c r="D4" s="25"/>
      <c r="E4" s="25"/>
      <c r="I4" s="25"/>
      <c r="J4" s="121" t="s">
        <v>3</v>
      </c>
    </row>
    <row r="5" spans="1:24" s="25" customFormat="1" ht="16.5" customHeight="1">
      <c r="A5" s="18" t="s">
        <v>293</v>
      </c>
      <c r="B5" s="206"/>
      <c r="C5" s="206"/>
      <c r="J5" s="122" t="s">
        <v>311</v>
      </c>
    </row>
    <row r="6" spans="1:24" s="25" customFormat="1" ht="2.25" customHeight="1">
      <c r="A6" s="125"/>
      <c r="B6" s="125"/>
      <c r="C6" s="125"/>
      <c r="D6" s="125"/>
      <c r="E6" s="125"/>
      <c r="F6" s="125"/>
      <c r="G6" s="125"/>
      <c r="H6" s="125"/>
      <c r="I6" s="125"/>
      <c r="J6" s="125"/>
    </row>
    <row r="7" spans="1:24" ht="15.75" customHeight="1">
      <c r="A7" s="310" t="s">
        <v>270</v>
      </c>
      <c r="B7" s="310"/>
      <c r="C7" s="310"/>
      <c r="D7" s="310"/>
      <c r="E7" s="310"/>
      <c r="F7" s="310"/>
      <c r="G7" s="310"/>
      <c r="H7" s="310"/>
      <c r="I7" s="310"/>
    </row>
    <row r="8" spans="1:24" ht="15.75" customHeight="1">
      <c r="A8" s="261">
        <v>45199</v>
      </c>
      <c r="B8" s="261"/>
      <c r="C8" s="261"/>
      <c r="D8" s="261"/>
      <c r="E8" s="261"/>
      <c r="F8" s="261"/>
      <c r="G8" s="261"/>
      <c r="H8" s="261"/>
      <c r="I8" s="261"/>
    </row>
    <row r="9" spans="1:24">
      <c r="I9" s="235" t="s">
        <v>5</v>
      </c>
    </row>
    <row r="10" spans="1:24" ht="39" customHeight="1">
      <c r="A10" s="236" t="s">
        <v>6</v>
      </c>
      <c r="B10" s="236" t="s">
        <v>271</v>
      </c>
      <c r="C10" s="345" t="s">
        <v>231</v>
      </c>
      <c r="D10" s="345"/>
      <c r="E10" s="346" t="s">
        <v>230</v>
      </c>
      <c r="F10" s="347"/>
      <c r="G10" s="346" t="s">
        <v>229</v>
      </c>
      <c r="H10" s="347"/>
      <c r="I10" s="346" t="s">
        <v>228</v>
      </c>
      <c r="J10" s="347"/>
    </row>
    <row r="11" spans="1:24">
      <c r="A11" s="236" t="s">
        <v>212</v>
      </c>
      <c r="B11" s="236" t="s">
        <v>272</v>
      </c>
      <c r="C11" s="346">
        <v>1</v>
      </c>
      <c r="D11" s="347"/>
      <c r="E11" s="346">
        <v>2</v>
      </c>
      <c r="F11" s="347"/>
      <c r="G11" s="346">
        <v>3</v>
      </c>
      <c r="H11" s="347"/>
      <c r="I11" s="346">
        <v>4</v>
      </c>
      <c r="J11" s="347"/>
    </row>
    <row r="12" spans="1:24">
      <c r="A12" s="237" t="s">
        <v>107</v>
      </c>
      <c r="B12" s="238" t="s">
        <v>227</v>
      </c>
      <c r="C12" s="329"/>
      <c r="D12" s="329"/>
      <c r="E12" s="330"/>
      <c r="F12" s="331"/>
      <c r="G12" s="330"/>
      <c r="H12" s="331"/>
      <c r="I12" s="332"/>
      <c r="J12" s="333"/>
    </row>
    <row r="13" spans="1:24">
      <c r="A13" s="236"/>
      <c r="B13" s="238" t="s">
        <v>215</v>
      </c>
      <c r="C13" s="329"/>
      <c r="D13" s="329"/>
      <c r="E13" s="330"/>
      <c r="F13" s="331"/>
      <c r="G13" s="330"/>
      <c r="H13" s="331"/>
      <c r="I13" s="332"/>
      <c r="J13" s="333"/>
    </row>
    <row r="14" spans="1:24">
      <c r="A14" s="237" t="s">
        <v>111</v>
      </c>
      <c r="B14" s="238" t="s">
        <v>226</v>
      </c>
      <c r="C14" s="304"/>
      <c r="D14" s="304"/>
      <c r="E14" s="302"/>
      <c r="F14" s="303"/>
      <c r="G14" s="302"/>
      <c r="H14" s="303"/>
      <c r="I14" s="323"/>
      <c r="J14" s="324"/>
    </row>
    <row r="15" spans="1:24">
      <c r="A15" s="237"/>
      <c r="B15" s="238" t="s">
        <v>313</v>
      </c>
      <c r="C15" s="302">
        <v>85000</v>
      </c>
      <c r="D15" s="303"/>
      <c r="E15" s="302">
        <v>21300</v>
      </c>
      <c r="F15" s="303"/>
      <c r="G15" s="334">
        <f>C15*E15</f>
        <v>1810500000</v>
      </c>
      <c r="H15" s="335"/>
      <c r="I15" s="323">
        <f t="shared" ref="I15:I28" si="0">G15/$G$42</f>
        <v>3.758217895484843E-2</v>
      </c>
      <c r="J15" s="324"/>
      <c r="K15" s="239"/>
      <c r="L15" s="240"/>
      <c r="M15" s="240"/>
      <c r="N15" s="241"/>
      <c r="O15" s="240"/>
      <c r="P15" s="242"/>
      <c r="U15" s="240"/>
      <c r="V15" s="240"/>
      <c r="W15" s="240"/>
      <c r="X15" s="243"/>
    </row>
    <row r="16" spans="1:24">
      <c r="A16" s="237"/>
      <c r="B16" s="238" t="s">
        <v>302</v>
      </c>
      <c r="C16" s="302">
        <v>3000</v>
      </c>
      <c r="D16" s="303"/>
      <c r="E16" s="302">
        <v>7100</v>
      </c>
      <c r="F16" s="303"/>
      <c r="G16" s="325">
        <f t="shared" ref="G16:G27" si="1">C16*E16</f>
        <v>21300000</v>
      </c>
      <c r="H16" s="326"/>
      <c r="I16" s="323">
        <f t="shared" si="0"/>
        <v>4.4214328182174621E-4</v>
      </c>
      <c r="J16" s="324"/>
      <c r="K16" s="239"/>
      <c r="L16" s="240"/>
      <c r="M16" s="240"/>
      <c r="N16" s="241"/>
      <c r="O16" s="240"/>
      <c r="P16" s="242"/>
      <c r="U16" s="240"/>
      <c r="V16" s="240"/>
      <c r="W16" s="240"/>
      <c r="X16" s="243"/>
    </row>
    <row r="17" spans="1:24">
      <c r="A17" s="237"/>
      <c r="B17" s="238" t="s">
        <v>314</v>
      </c>
      <c r="C17" s="302">
        <v>160000</v>
      </c>
      <c r="D17" s="303"/>
      <c r="E17" s="302">
        <v>18900</v>
      </c>
      <c r="F17" s="303"/>
      <c r="G17" s="321">
        <f t="shared" si="1"/>
        <v>3024000000</v>
      </c>
      <c r="H17" s="322"/>
      <c r="I17" s="323">
        <f t="shared" si="0"/>
        <v>6.277189127835496E-2</v>
      </c>
      <c r="J17" s="324"/>
      <c r="K17" s="239"/>
      <c r="L17" s="240"/>
      <c r="M17" s="240"/>
      <c r="N17" s="241"/>
      <c r="O17" s="240"/>
      <c r="P17" s="242"/>
      <c r="U17" s="240"/>
      <c r="V17" s="240"/>
      <c r="W17" s="240"/>
      <c r="X17" s="243"/>
    </row>
    <row r="18" spans="1:24">
      <c r="A18" s="237"/>
      <c r="B18" s="238" t="s">
        <v>303</v>
      </c>
      <c r="C18" s="302">
        <v>261000</v>
      </c>
      <c r="D18" s="303"/>
      <c r="E18" s="302">
        <v>8880</v>
      </c>
      <c r="F18" s="303"/>
      <c r="G18" s="343">
        <f t="shared" si="1"/>
        <v>2317680000</v>
      </c>
      <c r="H18" s="344"/>
      <c r="I18" s="323">
        <f t="shared" si="0"/>
        <v>4.8110170958339193E-2</v>
      </c>
      <c r="J18" s="324"/>
      <c r="K18" s="239"/>
      <c r="L18" s="240"/>
      <c r="M18" s="240"/>
      <c r="N18" s="241"/>
      <c r="O18" s="240"/>
      <c r="P18" s="242"/>
      <c r="U18" s="240"/>
      <c r="V18" s="240"/>
      <c r="W18" s="240"/>
      <c r="X18" s="243"/>
    </row>
    <row r="19" spans="1:24">
      <c r="A19" s="237"/>
      <c r="B19" s="238" t="s">
        <v>304</v>
      </c>
      <c r="C19" s="302">
        <v>64250</v>
      </c>
      <c r="D19" s="303"/>
      <c r="E19" s="302">
        <v>30800</v>
      </c>
      <c r="F19" s="303"/>
      <c r="G19" s="334">
        <f t="shared" si="1"/>
        <v>1978900000</v>
      </c>
      <c r="H19" s="335"/>
      <c r="I19" s="323">
        <f t="shared" si="0"/>
        <v>4.1077809408312377E-2</v>
      </c>
      <c r="J19" s="324"/>
      <c r="K19" s="239"/>
      <c r="L19" s="240"/>
      <c r="M19" s="240"/>
      <c r="N19" s="241"/>
      <c r="O19" s="240"/>
      <c r="P19" s="242"/>
      <c r="U19" s="240"/>
      <c r="V19" s="240"/>
      <c r="W19" s="240"/>
      <c r="X19" s="243"/>
    </row>
    <row r="20" spans="1:24">
      <c r="A20" s="237"/>
      <c r="B20" s="238" t="s">
        <v>305</v>
      </c>
      <c r="C20" s="302">
        <v>132000</v>
      </c>
      <c r="D20" s="303"/>
      <c r="E20" s="302">
        <v>32100</v>
      </c>
      <c r="F20" s="303"/>
      <c r="G20" s="325">
        <f t="shared" si="1"/>
        <v>4237200000</v>
      </c>
      <c r="H20" s="326"/>
      <c r="I20" s="323">
        <f t="shared" si="0"/>
        <v>8.7955376231694984E-2</v>
      </c>
      <c r="J20" s="324"/>
      <c r="K20" s="239"/>
      <c r="L20" s="240"/>
      <c r="M20" s="240"/>
      <c r="N20" s="241"/>
      <c r="O20" s="240"/>
      <c r="P20" s="242"/>
      <c r="U20" s="240"/>
      <c r="V20" s="240"/>
      <c r="W20" s="240"/>
      <c r="X20" s="243"/>
    </row>
    <row r="21" spans="1:24">
      <c r="A21" s="237"/>
      <c r="B21" s="238" t="s">
        <v>306</v>
      </c>
      <c r="C21" s="302">
        <v>173000</v>
      </c>
      <c r="D21" s="303"/>
      <c r="E21" s="302">
        <v>32650</v>
      </c>
      <c r="F21" s="303"/>
      <c r="G21" s="321">
        <f t="shared" si="1"/>
        <v>5648450000</v>
      </c>
      <c r="H21" s="322"/>
      <c r="I21" s="323">
        <f t="shared" si="0"/>
        <v>0.11724996338995504</v>
      </c>
      <c r="J21" s="324"/>
      <c r="K21" s="239"/>
      <c r="L21" s="240"/>
      <c r="M21" s="240"/>
      <c r="N21" s="241"/>
      <c r="O21" s="240"/>
      <c r="P21" s="242"/>
      <c r="U21" s="240"/>
      <c r="V21" s="240"/>
      <c r="W21" s="240"/>
      <c r="X21" s="243"/>
    </row>
    <row r="22" spans="1:24" s="248" customFormat="1">
      <c r="A22" s="237"/>
      <c r="B22" s="238" t="s">
        <v>315</v>
      </c>
      <c r="C22" s="302">
        <v>265000</v>
      </c>
      <c r="D22" s="303"/>
      <c r="E22" s="302">
        <v>6250</v>
      </c>
      <c r="F22" s="303"/>
      <c r="G22" s="321">
        <f t="shared" si="1"/>
        <v>1656250000</v>
      </c>
      <c r="H22" s="322"/>
      <c r="I22" s="323">
        <f t="shared" si="0"/>
        <v>3.4380272794237894E-2</v>
      </c>
      <c r="J22" s="324"/>
      <c r="K22" s="244"/>
      <c r="L22" s="245"/>
      <c r="M22" s="245"/>
      <c r="N22" s="246"/>
      <c r="O22" s="245"/>
      <c r="P22" s="247"/>
      <c r="U22" s="245"/>
      <c r="V22" s="245"/>
      <c r="W22" s="245"/>
      <c r="X22" s="249"/>
    </row>
    <row r="23" spans="1:24">
      <c r="A23" s="237"/>
      <c r="B23" s="238" t="s">
        <v>307</v>
      </c>
      <c r="C23" s="302">
        <v>127040</v>
      </c>
      <c r="D23" s="303"/>
      <c r="E23" s="302">
        <v>35000</v>
      </c>
      <c r="F23" s="303"/>
      <c r="G23" s="321">
        <f t="shared" si="1"/>
        <v>4446400000</v>
      </c>
      <c r="H23" s="322"/>
      <c r="I23" s="323">
        <f t="shared" si="0"/>
        <v>9.2297929027803399E-2</v>
      </c>
      <c r="J23" s="324"/>
      <c r="K23" s="239"/>
      <c r="L23" s="240"/>
      <c r="M23" s="240"/>
      <c r="N23" s="241"/>
      <c r="O23" s="240"/>
      <c r="P23" s="242"/>
      <c r="U23" s="240"/>
      <c r="V23" s="240"/>
      <c r="W23" s="240"/>
      <c r="X23" s="243"/>
    </row>
    <row r="24" spans="1:24">
      <c r="A24" s="237"/>
      <c r="B24" s="238" t="s">
        <v>316</v>
      </c>
      <c r="C24" s="302">
        <v>211000</v>
      </c>
      <c r="D24" s="303"/>
      <c r="E24" s="302">
        <v>23950</v>
      </c>
      <c r="F24" s="303"/>
      <c r="G24" s="321">
        <f t="shared" si="1"/>
        <v>5053450000</v>
      </c>
      <c r="H24" s="322"/>
      <c r="I24" s="323">
        <f t="shared" si="0"/>
        <v>0.10489901255972317</v>
      </c>
      <c r="J24" s="324"/>
      <c r="K24" s="239"/>
      <c r="L24" s="240"/>
      <c r="M24" s="240"/>
      <c r="N24" s="241"/>
      <c r="O24" s="240"/>
      <c r="P24" s="242"/>
      <c r="U24" s="240"/>
      <c r="V24" s="240"/>
      <c r="W24" s="240"/>
      <c r="X24" s="243"/>
    </row>
    <row r="25" spans="1:24" s="248" customFormat="1">
      <c r="A25" s="237"/>
      <c r="B25" s="238" t="s">
        <v>308</v>
      </c>
      <c r="C25" s="302">
        <v>500</v>
      </c>
      <c r="D25" s="303"/>
      <c r="E25" s="302">
        <v>38600</v>
      </c>
      <c r="F25" s="303"/>
      <c r="G25" s="343">
        <f t="shared" si="1"/>
        <v>19300000</v>
      </c>
      <c r="H25" s="344"/>
      <c r="I25" s="323">
        <f t="shared" si="0"/>
        <v>4.0062748071172311E-4</v>
      </c>
      <c r="J25" s="324"/>
      <c r="K25" s="244"/>
      <c r="L25" s="245"/>
      <c r="M25" s="245"/>
      <c r="N25" s="246"/>
      <c r="O25" s="245"/>
      <c r="P25" s="247"/>
      <c r="U25" s="245"/>
      <c r="V25" s="245"/>
      <c r="W25" s="245"/>
      <c r="X25" s="249"/>
    </row>
    <row r="26" spans="1:24">
      <c r="A26" s="237"/>
      <c r="B26" s="238" t="s">
        <v>317</v>
      </c>
      <c r="C26" s="302">
        <v>30000</v>
      </c>
      <c r="D26" s="303"/>
      <c r="E26" s="302">
        <v>35350</v>
      </c>
      <c r="F26" s="303"/>
      <c r="G26" s="325">
        <f t="shared" si="1"/>
        <v>1060500000</v>
      </c>
      <c r="H26" s="326"/>
      <c r="I26" s="323">
        <f t="shared" si="0"/>
        <v>2.201375353858976E-2</v>
      </c>
      <c r="J26" s="324"/>
      <c r="K26" s="239"/>
      <c r="L26" s="240"/>
      <c r="M26" s="240"/>
      <c r="N26" s="241"/>
      <c r="O26" s="240"/>
      <c r="P26" s="242"/>
      <c r="U26" s="240"/>
      <c r="V26" s="240"/>
      <c r="W26" s="240"/>
      <c r="X26" s="243"/>
    </row>
    <row r="27" spans="1:24" s="248" customFormat="1">
      <c r="A27" s="237"/>
      <c r="B27" s="238" t="s">
        <v>309</v>
      </c>
      <c r="C27" s="302">
        <v>24200</v>
      </c>
      <c r="D27" s="303"/>
      <c r="E27" s="302">
        <v>45500</v>
      </c>
      <c r="F27" s="303"/>
      <c r="G27" s="321">
        <f t="shared" si="1"/>
        <v>1101100000</v>
      </c>
      <c r="H27" s="322"/>
      <c r="I27" s="323">
        <f t="shared" si="0"/>
        <v>2.2856524301123227E-2</v>
      </c>
      <c r="J27" s="324"/>
      <c r="K27" s="244"/>
      <c r="L27" s="245"/>
      <c r="M27" s="245"/>
      <c r="N27" s="246"/>
      <c r="O27" s="245"/>
      <c r="P27" s="247"/>
      <c r="U27" s="245"/>
      <c r="V27" s="245"/>
      <c r="W27" s="245"/>
      <c r="X27" s="249"/>
    </row>
    <row r="28" spans="1:24" s="248" customFormat="1">
      <c r="A28" s="237"/>
      <c r="B28" s="238" t="s">
        <v>215</v>
      </c>
      <c r="C28" s="334">
        <f>SUM(C15:D27)</f>
        <v>1535990</v>
      </c>
      <c r="D28" s="335"/>
      <c r="E28" s="250"/>
      <c r="F28" s="251"/>
      <c r="G28" s="343">
        <f>SUM(G15:H27)</f>
        <v>32375030000</v>
      </c>
      <c r="H28" s="344"/>
      <c r="I28" s="323">
        <f t="shared" si="0"/>
        <v>0.67203765320551589</v>
      </c>
      <c r="J28" s="324"/>
      <c r="K28" s="244"/>
      <c r="L28" s="245"/>
      <c r="M28" s="245"/>
      <c r="N28" s="246"/>
      <c r="O28" s="245"/>
      <c r="P28" s="247"/>
      <c r="U28" s="245"/>
      <c r="V28" s="245"/>
      <c r="W28" s="245"/>
      <c r="X28" s="249"/>
    </row>
    <row r="29" spans="1:24">
      <c r="A29" s="237" t="s">
        <v>119</v>
      </c>
      <c r="B29" s="238" t="s">
        <v>225</v>
      </c>
      <c r="C29" s="302"/>
      <c r="D29" s="303"/>
      <c r="E29" s="302"/>
      <c r="F29" s="303"/>
      <c r="G29" s="302"/>
      <c r="H29" s="303"/>
      <c r="I29" s="323"/>
      <c r="J29" s="324"/>
      <c r="K29" s="240"/>
      <c r="L29" s="240"/>
      <c r="M29" s="240"/>
      <c r="N29" s="241"/>
      <c r="O29" s="240"/>
      <c r="P29" s="242"/>
      <c r="U29" s="240"/>
      <c r="V29" s="240"/>
      <c r="W29" s="240"/>
      <c r="X29" s="243"/>
    </row>
    <row r="30" spans="1:24">
      <c r="A30" s="237"/>
      <c r="B30" s="238" t="s">
        <v>215</v>
      </c>
      <c r="C30" s="302"/>
      <c r="D30" s="303"/>
      <c r="E30" s="302"/>
      <c r="F30" s="303"/>
      <c r="G30" s="302"/>
      <c r="H30" s="303"/>
      <c r="I30" s="323"/>
      <c r="J30" s="324"/>
      <c r="K30" s="240"/>
      <c r="L30" s="240"/>
      <c r="M30" s="240"/>
      <c r="N30" s="241"/>
      <c r="O30" s="240"/>
      <c r="P30" s="242"/>
      <c r="U30" s="240"/>
      <c r="V30" s="240"/>
      <c r="W30" s="240"/>
      <c r="X30" s="243"/>
    </row>
    <row r="31" spans="1:24">
      <c r="A31" s="237"/>
      <c r="B31" s="238" t="s">
        <v>224</v>
      </c>
      <c r="C31" s="302"/>
      <c r="D31" s="303"/>
      <c r="E31" s="302"/>
      <c r="F31" s="303"/>
      <c r="G31" s="302"/>
      <c r="H31" s="303"/>
      <c r="I31" s="323"/>
      <c r="J31" s="324"/>
      <c r="K31" s="240"/>
      <c r="L31" s="240"/>
      <c r="M31" s="240"/>
      <c r="N31" s="241"/>
      <c r="O31" s="240"/>
      <c r="P31" s="242"/>
      <c r="U31" s="240"/>
      <c r="V31" s="240"/>
      <c r="W31" s="240"/>
      <c r="X31" s="243"/>
    </row>
    <row r="32" spans="1:24">
      <c r="A32" s="237" t="s">
        <v>223</v>
      </c>
      <c r="B32" s="238" t="s">
        <v>222</v>
      </c>
      <c r="C32" s="302"/>
      <c r="D32" s="303"/>
      <c r="E32" s="302"/>
      <c r="F32" s="303"/>
      <c r="G32" s="302"/>
      <c r="H32" s="303"/>
      <c r="I32" s="323"/>
      <c r="J32" s="324"/>
      <c r="K32" s="240"/>
      <c r="L32" s="240"/>
      <c r="M32" s="240"/>
      <c r="N32" s="241"/>
      <c r="O32" s="240"/>
      <c r="P32" s="242"/>
      <c r="U32" s="240"/>
      <c r="V32" s="240"/>
      <c r="W32" s="240"/>
      <c r="X32" s="243"/>
    </row>
    <row r="33" spans="1:24">
      <c r="A33" s="237"/>
      <c r="B33" s="238" t="s">
        <v>215</v>
      </c>
      <c r="C33" s="302"/>
      <c r="D33" s="303"/>
      <c r="E33" s="302"/>
      <c r="F33" s="303"/>
      <c r="G33" s="302"/>
      <c r="H33" s="303"/>
      <c r="I33" s="323"/>
      <c r="J33" s="324"/>
      <c r="K33" s="240"/>
      <c r="L33" s="240"/>
      <c r="M33" s="240"/>
      <c r="N33" s="241"/>
      <c r="O33" s="240"/>
      <c r="P33" s="242"/>
      <c r="U33" s="240"/>
      <c r="V33" s="240"/>
      <c r="W33" s="240"/>
      <c r="X33" s="243"/>
    </row>
    <row r="34" spans="1:24">
      <c r="A34" s="237" t="s">
        <v>176</v>
      </c>
      <c r="B34" s="238" t="s">
        <v>221</v>
      </c>
      <c r="C34" s="302"/>
      <c r="D34" s="303"/>
      <c r="E34" s="302"/>
      <c r="F34" s="303"/>
      <c r="G34" s="302"/>
      <c r="H34" s="303"/>
      <c r="I34" s="336"/>
      <c r="J34" s="337"/>
      <c r="K34" s="240"/>
      <c r="L34" s="240"/>
      <c r="M34" s="240"/>
      <c r="N34" s="241"/>
    </row>
    <row r="35" spans="1:24">
      <c r="A35" s="237"/>
      <c r="B35" s="238" t="s">
        <v>215</v>
      </c>
      <c r="C35" s="302"/>
      <c r="D35" s="303"/>
      <c r="E35" s="302"/>
      <c r="F35" s="303"/>
      <c r="G35" s="302"/>
      <c r="H35" s="303"/>
      <c r="I35" s="336"/>
      <c r="J35" s="337"/>
      <c r="K35" s="240"/>
      <c r="L35" s="240"/>
      <c r="M35" s="240"/>
      <c r="N35" s="241"/>
      <c r="O35" s="240"/>
      <c r="P35" s="242"/>
    </row>
    <row r="36" spans="1:24">
      <c r="A36" s="237"/>
      <c r="B36" s="238" t="s">
        <v>220</v>
      </c>
      <c r="C36" s="302"/>
      <c r="D36" s="303"/>
      <c r="E36" s="302"/>
      <c r="F36" s="303"/>
      <c r="G36" s="252"/>
      <c r="H36" s="253"/>
      <c r="I36" s="258"/>
      <c r="J36" s="259"/>
      <c r="K36" s="240"/>
      <c r="L36" s="240"/>
      <c r="M36" s="240"/>
      <c r="N36" s="241"/>
      <c r="O36" s="240"/>
      <c r="P36" s="242"/>
    </row>
    <row r="37" spans="1:24">
      <c r="A37" s="237" t="s">
        <v>219</v>
      </c>
      <c r="B37" s="238" t="s">
        <v>218</v>
      </c>
      <c r="C37" s="302"/>
      <c r="D37" s="303"/>
      <c r="E37" s="302"/>
      <c r="F37" s="303"/>
      <c r="G37" s="252"/>
      <c r="H37" s="253"/>
      <c r="I37" s="258"/>
      <c r="J37" s="259"/>
      <c r="K37" s="240"/>
      <c r="L37" s="240"/>
      <c r="M37" s="240"/>
      <c r="N37" s="241"/>
      <c r="O37" s="240"/>
      <c r="P37" s="242"/>
      <c r="W37" s="240"/>
      <c r="X37" s="243"/>
    </row>
    <row r="38" spans="1:24">
      <c r="A38" s="237"/>
      <c r="B38" s="238" t="s">
        <v>215</v>
      </c>
      <c r="C38" s="302"/>
      <c r="D38" s="303"/>
      <c r="E38" s="302"/>
      <c r="F38" s="303"/>
      <c r="G38" s="302">
        <v>918280828</v>
      </c>
      <c r="H38" s="303"/>
      <c r="I38" s="327">
        <v>1.9061582109197676E-2</v>
      </c>
      <c r="J38" s="328"/>
      <c r="K38" s="240"/>
      <c r="L38" s="240"/>
      <c r="M38" s="240"/>
      <c r="N38" s="241"/>
      <c r="O38" s="240"/>
      <c r="P38" s="242"/>
      <c r="W38" s="240"/>
      <c r="X38" s="243"/>
    </row>
    <row r="39" spans="1:24">
      <c r="A39" s="237" t="s">
        <v>217</v>
      </c>
      <c r="B39" s="238" t="s">
        <v>216</v>
      </c>
      <c r="C39" s="302"/>
      <c r="D39" s="303"/>
      <c r="E39" s="302"/>
      <c r="F39" s="303"/>
      <c r="G39" s="302"/>
      <c r="H39" s="303"/>
      <c r="I39" s="341"/>
      <c r="J39" s="342"/>
      <c r="K39" s="240"/>
      <c r="L39" s="240"/>
      <c r="M39" s="240"/>
      <c r="N39" s="241"/>
      <c r="W39" s="240"/>
      <c r="X39" s="243"/>
    </row>
    <row r="40" spans="1:24">
      <c r="A40" s="237">
        <v>1</v>
      </c>
      <c r="B40" s="238" t="s">
        <v>15</v>
      </c>
      <c r="C40" s="302"/>
      <c r="D40" s="303"/>
      <c r="E40" s="302"/>
      <c r="F40" s="303"/>
      <c r="G40" s="302">
        <v>14881117860</v>
      </c>
      <c r="H40" s="303"/>
      <c r="I40" s="327">
        <v>0.30890076468528643</v>
      </c>
      <c r="J40" s="328"/>
      <c r="K40" s="240"/>
      <c r="L40" s="240"/>
      <c r="M40" s="240"/>
      <c r="N40" s="241"/>
      <c r="W40" s="240"/>
      <c r="X40" s="243"/>
    </row>
    <row r="41" spans="1:24">
      <c r="A41" s="237"/>
      <c r="B41" s="238" t="s">
        <v>215</v>
      </c>
      <c r="C41" s="302"/>
      <c r="D41" s="303"/>
      <c r="E41" s="302"/>
      <c r="F41" s="303"/>
      <c r="G41" s="302">
        <v>14881117860</v>
      </c>
      <c r="H41" s="303"/>
      <c r="I41" s="327">
        <v>0.30890076468528643</v>
      </c>
      <c r="J41" s="328"/>
      <c r="K41" s="240"/>
      <c r="L41" s="240"/>
      <c r="M41" s="240"/>
      <c r="N41" s="241"/>
      <c r="W41" s="240"/>
      <c r="X41" s="243"/>
    </row>
    <row r="42" spans="1:24">
      <c r="A42" s="237" t="s">
        <v>214</v>
      </c>
      <c r="B42" s="238" t="s">
        <v>213</v>
      </c>
      <c r="C42" s="302"/>
      <c r="D42" s="303"/>
      <c r="E42" s="302"/>
      <c r="F42" s="303"/>
      <c r="G42" s="302">
        <v>48174428688</v>
      </c>
      <c r="H42" s="303"/>
      <c r="I42" s="327">
        <v>1</v>
      </c>
      <c r="J42" s="328"/>
      <c r="K42" s="240"/>
      <c r="L42" s="240"/>
      <c r="M42" s="240"/>
      <c r="N42" s="241"/>
      <c r="W42" s="240"/>
      <c r="X42" s="243"/>
    </row>
    <row r="43" spans="1:24">
      <c r="A43" s="254"/>
      <c r="B43" s="255"/>
      <c r="C43" s="338"/>
      <c r="D43" s="338"/>
      <c r="E43" s="339"/>
      <c r="F43" s="340"/>
      <c r="G43" s="339"/>
      <c r="H43" s="340"/>
      <c r="I43" s="323"/>
      <c r="J43" s="324"/>
      <c r="K43" s="240"/>
      <c r="L43" s="240"/>
      <c r="M43" s="240"/>
      <c r="N43" s="241"/>
    </row>
    <row r="44" spans="1:24" ht="15.75" customHeight="1">
      <c r="A44" s="314"/>
      <c r="B44" s="314"/>
      <c r="E44" s="301">
        <v>45211</v>
      </c>
      <c r="F44" s="301"/>
      <c r="G44" s="301"/>
      <c r="H44" s="301"/>
      <c r="I44" s="301"/>
      <c r="J44" s="301"/>
      <c r="K44" s="240"/>
      <c r="L44" s="240"/>
      <c r="M44" s="240"/>
      <c r="N44" s="241"/>
    </row>
    <row r="45" spans="1:24" ht="15.75" customHeight="1">
      <c r="A45" s="266" t="s">
        <v>256</v>
      </c>
      <c r="B45" s="266"/>
      <c r="C45" s="266"/>
      <c r="D45" s="266"/>
      <c r="E45" s="266" t="s">
        <v>295</v>
      </c>
      <c r="F45" s="266"/>
      <c r="G45" s="266"/>
      <c r="H45" s="266"/>
      <c r="I45" s="266"/>
      <c r="J45" s="266"/>
      <c r="K45" s="240"/>
      <c r="L45" s="240"/>
      <c r="M45" s="240"/>
      <c r="N45" s="241"/>
    </row>
    <row r="46" spans="1:24" ht="33.75" customHeight="1">
      <c r="A46" s="266" t="s">
        <v>207</v>
      </c>
      <c r="B46" s="266"/>
      <c r="C46" s="266" t="s">
        <v>319</v>
      </c>
      <c r="D46" s="266"/>
      <c r="E46" s="266" t="s">
        <v>259</v>
      </c>
      <c r="F46" s="266"/>
      <c r="G46" s="266" t="s">
        <v>260</v>
      </c>
      <c r="H46" s="266"/>
      <c r="I46" s="266" t="s">
        <v>294</v>
      </c>
      <c r="J46" s="266"/>
    </row>
    <row r="47" spans="1:24" ht="15.75" customHeight="1">
      <c r="A47" s="267" t="s">
        <v>257</v>
      </c>
      <c r="B47" s="267"/>
      <c r="C47" s="267" t="s">
        <v>258</v>
      </c>
      <c r="D47" s="267"/>
      <c r="E47" s="267" t="s">
        <v>257</v>
      </c>
      <c r="F47" s="267"/>
      <c r="G47" s="267" t="s">
        <v>257</v>
      </c>
      <c r="H47" s="267"/>
      <c r="I47" s="267" t="s">
        <v>258</v>
      </c>
      <c r="J47" s="267"/>
    </row>
    <row r="48" spans="1:24">
      <c r="A48" s="231"/>
      <c r="B48" s="231"/>
      <c r="F48" s="231"/>
      <c r="G48" s="231"/>
      <c r="H48" s="231"/>
    </row>
  </sheetData>
  <mergeCells count="148">
    <mergeCell ref="I28:J28"/>
    <mergeCell ref="C19:D19"/>
    <mergeCell ref="C18:D18"/>
    <mergeCell ref="C16:D16"/>
    <mergeCell ref="E19:F19"/>
    <mergeCell ref="E18:F18"/>
    <mergeCell ref="C17:D17"/>
    <mergeCell ref="E17:F17"/>
    <mergeCell ref="C20:D20"/>
    <mergeCell ref="I23:J23"/>
    <mergeCell ref="C24:D24"/>
    <mergeCell ref="E24:F24"/>
    <mergeCell ref="G24:H24"/>
    <mergeCell ref="I24:J24"/>
    <mergeCell ref="C25:D25"/>
    <mergeCell ref="E25:F25"/>
    <mergeCell ref="G25:H25"/>
    <mergeCell ref="I25:J25"/>
    <mergeCell ref="E20:F20"/>
    <mergeCell ref="G20:H20"/>
    <mergeCell ref="I20:J20"/>
    <mergeCell ref="F1:J1"/>
    <mergeCell ref="A7:I7"/>
    <mergeCell ref="A8:I8"/>
    <mergeCell ref="C10:D10"/>
    <mergeCell ref="E10:F10"/>
    <mergeCell ref="G10:H10"/>
    <mergeCell ref="I10:J10"/>
    <mergeCell ref="C12:D12"/>
    <mergeCell ref="E12:F12"/>
    <mergeCell ref="G12:H12"/>
    <mergeCell ref="I12:J12"/>
    <mergeCell ref="C11:D11"/>
    <mergeCell ref="E11:F11"/>
    <mergeCell ref="G11:H11"/>
    <mergeCell ref="I11:J11"/>
    <mergeCell ref="A47:B47"/>
    <mergeCell ref="C47:D47"/>
    <mergeCell ref="E47:F47"/>
    <mergeCell ref="G47:H47"/>
    <mergeCell ref="I47:J47"/>
    <mergeCell ref="A44:B44"/>
    <mergeCell ref="E44:J44"/>
    <mergeCell ref="A45:D45"/>
    <mergeCell ref="E45:J45"/>
    <mergeCell ref="A46:B46"/>
    <mergeCell ref="I46:J46"/>
    <mergeCell ref="C46:D46"/>
    <mergeCell ref="E46:F46"/>
    <mergeCell ref="G46:H46"/>
    <mergeCell ref="G39:H39"/>
    <mergeCell ref="I39:J39"/>
    <mergeCell ref="C36:D36"/>
    <mergeCell ref="E36:F36"/>
    <mergeCell ref="G17:H17"/>
    <mergeCell ref="I17:J17"/>
    <mergeCell ref="C31:D31"/>
    <mergeCell ref="E31:F31"/>
    <mergeCell ref="G31:H31"/>
    <mergeCell ref="I31:J31"/>
    <mergeCell ref="C30:D30"/>
    <mergeCell ref="E30:F30"/>
    <mergeCell ref="G30:H30"/>
    <mergeCell ref="I30:J30"/>
    <mergeCell ref="C29:D29"/>
    <mergeCell ref="E29:F29"/>
    <mergeCell ref="G29:H29"/>
    <mergeCell ref="I29:J29"/>
    <mergeCell ref="G28:H28"/>
    <mergeCell ref="G19:H19"/>
    <mergeCell ref="G18:H18"/>
    <mergeCell ref="C28:D28"/>
    <mergeCell ref="I18:J18"/>
    <mergeCell ref="I19:J19"/>
    <mergeCell ref="I34:J34"/>
    <mergeCell ref="C33:D33"/>
    <mergeCell ref="E33:F33"/>
    <mergeCell ref="G33:H33"/>
    <mergeCell ref="C35:D35"/>
    <mergeCell ref="E35:F35"/>
    <mergeCell ref="G35:H35"/>
    <mergeCell ref="I35:J35"/>
    <mergeCell ref="C43:D43"/>
    <mergeCell ref="E43:F43"/>
    <mergeCell ref="G43:H43"/>
    <mergeCell ref="I43:J43"/>
    <mergeCell ref="C40:D40"/>
    <mergeCell ref="E40:F40"/>
    <mergeCell ref="C41:D41"/>
    <mergeCell ref="E41:F41"/>
    <mergeCell ref="G41:H41"/>
    <mergeCell ref="I41:J41"/>
    <mergeCell ref="C42:D42"/>
    <mergeCell ref="E42:F42"/>
    <mergeCell ref="G42:H42"/>
    <mergeCell ref="I42:J42"/>
    <mergeCell ref="C39:D39"/>
    <mergeCell ref="E39:F39"/>
    <mergeCell ref="E16:F16"/>
    <mergeCell ref="G16:H16"/>
    <mergeCell ref="C13:D13"/>
    <mergeCell ref="E13:F13"/>
    <mergeCell ref="G13:H13"/>
    <mergeCell ref="I13:J13"/>
    <mergeCell ref="C14:D14"/>
    <mergeCell ref="E14:F14"/>
    <mergeCell ref="G14:H14"/>
    <mergeCell ref="I14:J14"/>
    <mergeCell ref="C15:D15"/>
    <mergeCell ref="E15:F15"/>
    <mergeCell ref="G15:H15"/>
    <mergeCell ref="I15:J15"/>
    <mergeCell ref="I16:J16"/>
    <mergeCell ref="C26:D26"/>
    <mergeCell ref="E26:F26"/>
    <mergeCell ref="G26:H26"/>
    <mergeCell ref="I26:J26"/>
    <mergeCell ref="G40:H40"/>
    <mergeCell ref="I40:J40"/>
    <mergeCell ref="C27:D27"/>
    <mergeCell ref="E27:F27"/>
    <mergeCell ref="G27:H27"/>
    <mergeCell ref="I27:J27"/>
    <mergeCell ref="C38:D38"/>
    <mergeCell ref="E38:F38"/>
    <mergeCell ref="G38:H38"/>
    <mergeCell ref="I38:J38"/>
    <mergeCell ref="I32:J32"/>
    <mergeCell ref="C32:D32"/>
    <mergeCell ref="E32:F32"/>
    <mergeCell ref="G32:H32"/>
    <mergeCell ref="C37:D37"/>
    <mergeCell ref="E37:F37"/>
    <mergeCell ref="I33:J33"/>
    <mergeCell ref="C34:D34"/>
    <mergeCell ref="E34:F34"/>
    <mergeCell ref="G34:H34"/>
    <mergeCell ref="C21:D21"/>
    <mergeCell ref="E21:F21"/>
    <mergeCell ref="G21:H21"/>
    <mergeCell ref="I21:J21"/>
    <mergeCell ref="C22:D22"/>
    <mergeCell ref="E22:F22"/>
    <mergeCell ref="G22:H22"/>
    <mergeCell ref="I22:J22"/>
    <mergeCell ref="C23:D23"/>
    <mergeCell ref="E23:F23"/>
    <mergeCell ref="G23:H23"/>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9" sqref="F9"/>
    </sheetView>
  </sheetViews>
  <sheetFormatPr defaultRowHeight="12.75"/>
  <cols>
    <col min="2" max="2" width="12.85546875" style="1" customWidth="1"/>
    <col min="3" max="3" width="14.5703125" style="1" bestFit="1" customWidth="1"/>
    <col min="4" max="4" width="16.5703125" bestFit="1" customWidth="1"/>
    <col min="5" max="5" width="18.5703125" style="1" customWidth="1"/>
    <col min="6" max="6" width="17.7109375" style="1" bestFit="1" customWidth="1"/>
    <col min="7" max="7" width="16.5703125" style="1" customWidth="1"/>
  </cols>
  <sheetData>
    <row r="1" spans="1:7">
      <c r="B1" s="1" t="s">
        <v>273</v>
      </c>
      <c r="C1" s="1" t="s">
        <v>275</v>
      </c>
      <c r="D1" t="s">
        <v>276</v>
      </c>
      <c r="E1" s="1" t="s">
        <v>274</v>
      </c>
      <c r="F1" s="1" t="s">
        <v>277</v>
      </c>
      <c r="G1" s="1" t="s">
        <v>278</v>
      </c>
    </row>
    <row r="2" spans="1:7">
      <c r="A2">
        <v>1</v>
      </c>
      <c r="B2" s="1">
        <v>12250000</v>
      </c>
      <c r="C2" s="1">
        <v>277050000</v>
      </c>
      <c r="D2" s="2">
        <f>B2+C2</f>
        <v>289300000</v>
      </c>
      <c r="E2" s="1">
        <v>10593768</v>
      </c>
      <c r="F2" s="3">
        <f>52164672783</f>
        <v>52164672783</v>
      </c>
      <c r="G2" s="1">
        <v>55177798861</v>
      </c>
    </row>
    <row r="3" spans="1:7">
      <c r="A3">
        <v>2</v>
      </c>
      <c r="B3" s="1">
        <v>21437500</v>
      </c>
      <c r="C3" s="1">
        <v>1308900000</v>
      </c>
      <c r="D3" s="2">
        <f t="shared" ref="D3:D16" si="0">B3+C3</f>
        <v>1330337500</v>
      </c>
      <c r="E3" s="1">
        <v>18921147</v>
      </c>
    </row>
    <row r="4" spans="1:7">
      <c r="A4">
        <v>3</v>
      </c>
      <c r="B4" s="1">
        <v>21437500</v>
      </c>
      <c r="C4" s="1">
        <v>-228050000</v>
      </c>
      <c r="D4" s="2">
        <f t="shared" si="0"/>
        <v>-206612500</v>
      </c>
      <c r="E4" s="1">
        <v>18855834</v>
      </c>
    </row>
    <row r="5" spans="1:7">
      <c r="A5">
        <v>4</v>
      </c>
      <c r="B5" s="1">
        <v>21486682</v>
      </c>
      <c r="C5" s="1">
        <v>-1335650000</v>
      </c>
      <c r="D5" s="2">
        <f t="shared" si="0"/>
        <v>-1314163318</v>
      </c>
      <c r="E5" s="1">
        <v>18528857</v>
      </c>
    </row>
    <row r="6" spans="1:7">
      <c r="A6">
        <v>5</v>
      </c>
      <c r="B6" s="1">
        <v>15312500</v>
      </c>
      <c r="C6" s="1">
        <v>277750000</v>
      </c>
      <c r="D6" s="2">
        <f t="shared" si="0"/>
        <v>293062500</v>
      </c>
      <c r="E6" s="1">
        <v>13652688</v>
      </c>
    </row>
    <row r="7" spans="1:7">
      <c r="A7">
        <v>6</v>
      </c>
      <c r="B7" s="1">
        <v>6125000</v>
      </c>
      <c r="C7" s="1">
        <v>0</v>
      </c>
      <c r="D7" s="2">
        <f t="shared" si="0"/>
        <v>6125000</v>
      </c>
      <c r="E7" s="1">
        <v>5277736</v>
      </c>
    </row>
    <row r="8" spans="1:7">
      <c r="A8">
        <v>7</v>
      </c>
      <c r="B8" s="1">
        <v>21437500</v>
      </c>
      <c r="C8" s="1">
        <v>930250000</v>
      </c>
      <c r="D8" s="2">
        <f t="shared" si="0"/>
        <v>951687500</v>
      </c>
      <c r="E8" s="1">
        <v>18774582</v>
      </c>
    </row>
    <row r="9" spans="1:7">
      <c r="A9">
        <v>8</v>
      </c>
      <c r="B9" s="1">
        <v>21437500</v>
      </c>
      <c r="C9" s="1">
        <v>-124250000</v>
      </c>
      <c r="D9" s="2">
        <f t="shared" si="0"/>
        <v>-102812500</v>
      </c>
      <c r="E9" s="1">
        <v>18749209</v>
      </c>
    </row>
    <row r="10" spans="1:7">
      <c r="A10">
        <v>9</v>
      </c>
      <c r="B10" s="1">
        <v>21437500</v>
      </c>
      <c r="C10" s="1">
        <v>-1434850000</v>
      </c>
      <c r="D10" s="2">
        <f t="shared" si="0"/>
        <v>-1413412500</v>
      </c>
      <c r="E10" s="1">
        <v>18295981</v>
      </c>
    </row>
    <row r="11" spans="1:7">
      <c r="A11">
        <v>10</v>
      </c>
      <c r="B11" s="1">
        <v>21464184</v>
      </c>
      <c r="C11" s="1">
        <v>300600000</v>
      </c>
      <c r="D11" s="2">
        <f t="shared" si="0"/>
        <v>322064184</v>
      </c>
      <c r="E11" s="1">
        <v>22138185</v>
      </c>
    </row>
    <row r="12" spans="1:7">
      <c r="A12">
        <v>11</v>
      </c>
      <c r="B12" s="1">
        <v>3062500</v>
      </c>
      <c r="C12" s="1">
        <v>-50300000</v>
      </c>
      <c r="D12" s="2">
        <f t="shared" si="0"/>
        <v>-47237500</v>
      </c>
      <c r="E12" s="1">
        <v>3572324</v>
      </c>
    </row>
    <row r="13" spans="1:7">
      <c r="A13">
        <v>12</v>
      </c>
      <c r="B13" s="1">
        <v>18375000</v>
      </c>
      <c r="C13" s="1">
        <v>805600000</v>
      </c>
      <c r="D13" s="2">
        <f t="shared" si="0"/>
        <v>823975000</v>
      </c>
      <c r="E13" s="1">
        <v>19308644</v>
      </c>
    </row>
    <row r="14" spans="1:7">
      <c r="A14">
        <v>13</v>
      </c>
      <c r="B14" s="1">
        <v>21437500</v>
      </c>
      <c r="C14" s="1">
        <v>633450000</v>
      </c>
      <c r="D14" s="2">
        <f t="shared" si="0"/>
        <v>654887500</v>
      </c>
      <c r="E14" s="1">
        <v>22710764</v>
      </c>
    </row>
    <row r="15" spans="1:7">
      <c r="A15">
        <v>14</v>
      </c>
      <c r="B15" s="1">
        <v>21437500</v>
      </c>
      <c r="C15" s="1">
        <v>426150000</v>
      </c>
      <c r="D15" s="2">
        <f t="shared" si="0"/>
        <v>447587500</v>
      </c>
      <c r="E15" s="1">
        <v>22861296</v>
      </c>
    </row>
    <row r="16" spans="1:7">
      <c r="A16">
        <v>15</v>
      </c>
      <c r="B16" s="1">
        <v>21471076</v>
      </c>
      <c r="C16" s="1">
        <v>377850000</v>
      </c>
      <c r="D16" s="2">
        <f t="shared" si="0"/>
        <v>399321076</v>
      </c>
      <c r="E16" s="1">
        <v>23001636</v>
      </c>
    </row>
    <row r="17" spans="1:7">
      <c r="A17">
        <v>16</v>
      </c>
      <c r="B17" s="1">
        <f>134434500</f>
        <v>134434500</v>
      </c>
      <c r="C17" s="1">
        <v>723793000</v>
      </c>
      <c r="D17" s="2">
        <f>B17+C17</f>
        <v>858227500</v>
      </c>
      <c r="E17" s="1">
        <v>10339523</v>
      </c>
    </row>
    <row r="18" spans="1:7">
      <c r="D18" s="9">
        <f>SUM(D2:D17)</f>
        <v>3292336942</v>
      </c>
      <c r="E18" s="4">
        <f>SUM(E2:E17)</f>
        <v>265582174</v>
      </c>
      <c r="G18" s="1">
        <v>49895856988</v>
      </c>
    </row>
    <row r="19" spans="1:7">
      <c r="D19" s="2">
        <f>2276455125</f>
        <v>2276455125</v>
      </c>
      <c r="E19" s="5">
        <f>142156978</f>
        <v>142156978</v>
      </c>
      <c r="G19" s="1">
        <v>2134298147</v>
      </c>
    </row>
    <row r="20" spans="1:7">
      <c r="D20" s="2">
        <f>D18+D19</f>
        <v>5568792067</v>
      </c>
      <c r="E20" s="1">
        <f>E18+E19</f>
        <v>407739152</v>
      </c>
    </row>
    <row r="21" spans="1:7">
      <c r="D21" s="6">
        <f>D20/2</f>
        <v>2784396033.5</v>
      </c>
      <c r="E21" s="3">
        <f>E20/2</f>
        <v>203869576</v>
      </c>
      <c r="G21" s="1">
        <v>2134298147</v>
      </c>
    </row>
    <row r="23" spans="1:7">
      <c r="D23" s="7">
        <f>D21/G2</f>
        <v>5.0462252771522352E-2</v>
      </c>
      <c r="E23" s="8">
        <f>E21/G2</f>
        <v>3.6947754388241146E-3</v>
      </c>
      <c r="G23" s="1">
        <v>52030155135</v>
      </c>
    </row>
    <row r="25" spans="1:7">
      <c r="A25" s="10"/>
      <c r="B25" s="11"/>
      <c r="D25" s="7"/>
    </row>
    <row r="26" spans="1:7">
      <c r="B26" s="11"/>
      <c r="D26" s="2"/>
    </row>
    <row r="27" spans="1:7">
      <c r="B27" s="11"/>
      <c r="D27" s="2"/>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BwN0w3WhHkhYs5fCFROohlFASI8=</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LYVuGQtVNCDGzFhN3mT0pHae9bs=</DigestValue>
    </Reference>
  </SignedInfo>
  <SignatureValue>0KC+WEJuljIdLKP2yhOBzdtOe6z6jDgmg8irLiP0Al9l6tRK7ALGyj+EO4xJXgE/pAO1k1vA1Dzz
foxmWTS2wtCpLMd4AMa/2kPd9LPUtjLuOJ2WtdHDCVvsNrE80Ctr3wdGxRV/jjGAfi1ujxDYIsU7
MY3oVnZmFZiIZBXiD2E=</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/DBzpGLsKXh6VTrgyM5MsN3JIH0=</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punSJq6U67Rk3LwD7um0KBwVRJQ=</DigestValue>
      </Reference>
      <Reference URI="/xl/drawings/vmlDrawing2.vml?ContentType=application/vnd.openxmlformats-officedocument.vmlDrawing">
        <DigestMethod Algorithm="http://www.w3.org/2000/09/xmldsig#sha1"/>
        <DigestValue>vwCua6T14tJEOu+T5dlDa6rkRVU=</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8broZC+plvm1g877qZPQu0OizVU=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qD3qaD4y6vvtiqZnfDkz5LcIHZM=</DigestValue>
      </Reference>
      <Reference URI="/xl/printerSettings/printerSettings5.bin?ContentType=application/vnd.openxmlformats-officedocument.spreadsheetml.printerSettings">
        <DigestMethod Algorithm="http://www.w3.org/2000/09/xmldsig#sha1"/>
        <DigestValue>qD3qaD4y6vvtiqZnfDkz5LcIHZM=</DigestValue>
      </Reference>
      <Reference URI="/xl/printerSettings/printerSettings6.bin?ContentType=application/vnd.openxmlformats-officedocument.spreadsheetml.printerSettings">
        <DigestMethod Algorithm="http://www.w3.org/2000/09/xmldsig#sha1"/>
        <DigestValue>gAc7UiZz7Y59c19IGMr54AUxk24=</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wl1nN7VinfDXMAYTCDeTxlbhAhY=</DigestValue>
      </Reference>
      <Reference URI="/xl/styles.xml?ContentType=application/vnd.openxmlformats-officedocument.spreadsheetml.styles+xml">
        <DigestMethod Algorithm="http://www.w3.org/2000/09/xmldsig#sha1"/>
        <DigestValue>13VRCuR3WJw7MZzyH37rDH+G9hI=</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7K3WdZrfUNPyQpt66MNqW1oXM3Y=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q1OVaSztZGM6epuiYVvkSOtzdek=</DigestValue>
      </Reference>
      <Reference URI="/xl/worksheets/sheet2.xml?ContentType=application/vnd.openxmlformats-officedocument.spreadsheetml.worksheet+xml">
        <DigestMethod Algorithm="http://www.w3.org/2000/09/xmldsig#sha1"/>
        <DigestValue>Ejq0rfqDT2Y3/fYm9XGQgtkHF0Y=</DigestValue>
      </Reference>
      <Reference URI="/xl/worksheets/sheet3.xml?ContentType=application/vnd.openxmlformats-officedocument.spreadsheetml.worksheet+xml">
        <DigestMethod Algorithm="http://www.w3.org/2000/09/xmldsig#sha1"/>
        <DigestValue>9J2ramFwciPgi7Pi/zfDyuXO3qk=</DigestValue>
      </Reference>
      <Reference URI="/xl/worksheets/sheet4.xml?ContentType=application/vnd.openxmlformats-officedocument.spreadsheetml.worksheet+xml">
        <DigestMethod Algorithm="http://www.w3.org/2000/09/xmldsig#sha1"/>
        <DigestValue>rdwTPn0MjMcpSYBMwnF3KHBg1bc=</DigestValue>
      </Reference>
      <Reference URI="/xl/worksheets/sheet5.xml?ContentType=application/vnd.openxmlformats-officedocument.spreadsheetml.worksheet+xml">
        <DigestMethod Algorithm="http://www.w3.org/2000/09/xmldsig#sha1"/>
        <DigestValue>NXHgfvgpVfwQ7CYJCvpaT8pUvqI=</DigestValue>
      </Reference>
      <Reference URI="/xl/worksheets/sheet6.xml?ContentType=application/vnd.openxmlformats-officedocument.spreadsheetml.worksheet+xml">
        <DigestMethod Algorithm="http://www.w3.org/2000/09/xmldsig#sha1"/>
        <DigestValue>gvLZNN9mD9cLKxaJc1JcORqI+q4=</DigestValue>
      </Reference>
      <Reference URI="/xl/worksheets/sheet7.xml?ContentType=application/vnd.openxmlformats-officedocument.spreadsheetml.worksheet+xml">
        <DigestMethod Algorithm="http://www.w3.org/2000/09/xmldsig#sha1"/>
        <DigestValue>0rejC+DOBk3WnfpcqY33Rx3cRdU=</DigestValue>
      </Reference>
    </Manifest>
    <SignatureProperties>
      <SignatureProperty Id="idSignatureTime" Target="#idPackageSignature">
        <mdssi:SignatureTime xmlns:mdssi="http://schemas.openxmlformats.org/package/2006/digital-signature">
          <mdssi:Format>YYYY-MM-DDThh:mm:ssTZD</mdssi:Format>
          <mdssi:Value>2023-10-16T07:09:03Z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2023-10-16T07:09:03Z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xlYYnoC6tKjRjvvIR9U2+eSIKto=</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ZeXu3ESnffaEGEos+fgBb0F/PWc=</DigestValue>
    </Reference>
  </SignedInfo>
  <SignatureValue>O9QC9ssj0UblcsphTe2KCQew+xDvBnEx/VsJYsXG3QsEAIk9zE2I/t0dHyrmxd66nyB3XBP0az0f
dcGDC1jn9PEIamg8jJQ5nWZLIYBXhgiLK/sxXIRPAgLH9oIiv69k0sLAw/l2Ooj2ITWPdhq+eNUZ
RTvp6vSSq/3wH9J8cIs=</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/DBzpGLsKXh6VTrgyM5MsN3JIH0=</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punSJq6U67Rk3LwD7um0KBwVRJQ=</DigestValue>
      </Reference>
      <Reference URI="/xl/drawings/vmlDrawing2.vml?ContentType=application/vnd.openxmlformats-officedocument.vmlDrawing">
        <DigestMethod Algorithm="http://www.w3.org/2000/09/xmldsig#sha1"/>
        <DigestValue>vwCua6T14tJEOu+T5dlDa6rkRVU=</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8broZC+plvm1g877qZPQu0OizVU=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qD3qaD4y6vvtiqZnfDkz5LcIHZM=</DigestValue>
      </Reference>
      <Reference URI="/xl/printerSettings/printerSettings5.bin?ContentType=application/vnd.openxmlformats-officedocument.spreadsheetml.printerSettings">
        <DigestMethod Algorithm="http://www.w3.org/2000/09/xmldsig#sha1"/>
        <DigestValue>qD3qaD4y6vvtiqZnfDkz5LcIHZM=</DigestValue>
      </Reference>
      <Reference URI="/xl/printerSettings/printerSettings6.bin?ContentType=application/vnd.openxmlformats-officedocument.spreadsheetml.printerSettings">
        <DigestMethod Algorithm="http://www.w3.org/2000/09/xmldsig#sha1"/>
        <DigestValue>gAc7UiZz7Y59c19IGMr54AUxk24=</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wl1nN7VinfDXMAYTCDeTxlbhAhY=</DigestValue>
      </Reference>
      <Reference URI="/xl/styles.xml?ContentType=application/vnd.openxmlformats-officedocument.spreadsheetml.styles+xml">
        <DigestMethod Algorithm="http://www.w3.org/2000/09/xmldsig#sha1"/>
        <DigestValue>13VRCuR3WJw7MZzyH37rDH+G9hI=</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7K3WdZrfUNPyQpt66MNqW1oXM3Y=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q1OVaSztZGM6epuiYVvkSOtzdek=</DigestValue>
      </Reference>
      <Reference URI="/xl/worksheets/sheet2.xml?ContentType=application/vnd.openxmlformats-officedocument.spreadsheetml.worksheet+xml">
        <DigestMethod Algorithm="http://www.w3.org/2000/09/xmldsig#sha1"/>
        <DigestValue>Ejq0rfqDT2Y3/fYm9XGQgtkHF0Y=</DigestValue>
      </Reference>
      <Reference URI="/xl/worksheets/sheet3.xml?ContentType=application/vnd.openxmlformats-officedocument.spreadsheetml.worksheet+xml">
        <DigestMethod Algorithm="http://www.w3.org/2000/09/xmldsig#sha1"/>
        <DigestValue>9J2ramFwciPgi7Pi/zfDyuXO3qk=</DigestValue>
      </Reference>
      <Reference URI="/xl/worksheets/sheet4.xml?ContentType=application/vnd.openxmlformats-officedocument.spreadsheetml.worksheet+xml">
        <DigestMethod Algorithm="http://www.w3.org/2000/09/xmldsig#sha1"/>
        <DigestValue>rdwTPn0MjMcpSYBMwnF3KHBg1bc=</DigestValue>
      </Reference>
      <Reference URI="/xl/worksheets/sheet5.xml?ContentType=application/vnd.openxmlformats-officedocument.spreadsheetml.worksheet+xml">
        <DigestMethod Algorithm="http://www.w3.org/2000/09/xmldsig#sha1"/>
        <DigestValue>NXHgfvgpVfwQ7CYJCvpaT8pUvqI=</DigestValue>
      </Reference>
      <Reference URI="/xl/worksheets/sheet6.xml?ContentType=application/vnd.openxmlformats-officedocument.spreadsheetml.worksheet+xml">
        <DigestMethod Algorithm="http://www.w3.org/2000/09/xmldsig#sha1"/>
        <DigestValue>gvLZNN9mD9cLKxaJc1JcORqI+q4=</DigestValue>
      </Reference>
      <Reference URI="/xl/worksheets/sheet7.xml?ContentType=application/vnd.openxmlformats-officedocument.spreadsheetml.worksheet+xml">
        <DigestMethod Algorithm="http://www.w3.org/2000/09/xmldsig#sha1"/>
        <DigestValue>0rejC+DOBk3WnfpcqY33Rx3cRdU=</DigestValue>
      </Reference>
    </Manifest>
    <SignatureProperties>
      <SignatureProperty Id="idSignatureTime" Target="#idPackageSignature">
        <mdssi:SignatureTime xmlns:mdssi="http://schemas.openxmlformats.org/package/2006/digital-signature">
          <mdssi:Format>YYYY-MM-DDThh:mm:ssTZD</mdssi:Format>
          <mdssi:Value>2023-10-19T06:52:32Z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2023-10-19T06:52:32Z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1.CDKT</vt:lpstr>
      <vt:lpstr>2.KQKD</vt:lpstr>
      <vt:lpstr>NOTICE TO FS</vt:lpstr>
      <vt:lpstr>B05</vt:lpstr>
      <vt:lpstr>B06</vt:lpstr>
      <vt:lpstr>B07</vt:lpstr>
      <vt:lpstr>Sheet1</vt:lpstr>
      <vt:lpstr>'1.CDKT'!Print_Area</vt:lpstr>
      <vt:lpstr>'2.KQKD'!Print_Area</vt:lpstr>
      <vt:lpstr>'B05'!Print_Area</vt:lpstr>
      <vt:lpstr>'B06'!Print_Area</vt:lpstr>
      <vt:lpstr>'B07'!Print_Area</vt:lpstr>
      <vt:lpstr>'NOTICE TO FS'!Print_Area</vt:lpstr>
    </vt:vector>
  </TitlesOfParts>
  <Company>Techcombank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Nguyen Phuong Dung</cp:lastModifiedBy>
  <cp:lastPrinted>2023-10-13T09:54:26Z</cp:lastPrinted>
  <dcterms:created xsi:type="dcterms:W3CDTF">2017-04-05T01:53:57Z</dcterms:created>
  <dcterms:modified xsi:type="dcterms:W3CDTF">2023-10-16T07:08:41Z</dcterms:modified>
</cp:coreProperties>
</file>