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0" i="27" l="1"/>
  <c r="E37" i="27" s="1"/>
  <c r="E39" i="27" s="1"/>
  <c r="E53" i="27" l="1"/>
  <c r="E31" i="27" l="1"/>
  <c r="E45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<sst xmlns="http://schemas.openxmlformats.org/spreadsheetml/2006/main" count="1388" uniqueCount="597">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</sst>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4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9" zoomScale="70" zoomScaleNormal="70" workbookViewId="0">
      <selection activeCell="C37" sqref="C3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16/10/2023 đến 22/10/2023</v>
      </c>
      <c r="G18" s="176">
        <f>F25+1</f>
        <v>45215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16/10/2023 to 22/10/2023</v>
      </c>
      <c r="G19" s="176">
        <f>+G18+6</f>
        <v>45221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45222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45222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45221</v>
      </c>
      <c r="F25" s="191">
        <v>45214</v>
      </c>
      <c r="G25" s="192"/>
      <c r="H25" s="179"/>
      <c r="K25" s="185"/>
    </row>
    <row r="26" spans="1:11" ht="15.75" customHeight="1">
      <c r="A26" s="352" t="s">
        <v>574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586</v>
      </c>
      <c r="D30" s="209"/>
      <c r="E30" s="163">
        <f>F34</f>
        <v>81677625055</v>
      </c>
      <c r="F30" s="284">
        <v>81410878697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587</v>
      </c>
      <c r="D31" s="213"/>
      <c r="E31" s="261">
        <f>F35</f>
        <v>13198.89</v>
      </c>
      <c r="F31" s="285">
        <v>13193.39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588</v>
      </c>
      <c r="D34" s="209"/>
      <c r="E34" s="163">
        <v>81327226214</v>
      </c>
      <c r="F34" s="284">
        <v>81677625055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589</v>
      </c>
      <c r="D35" s="207"/>
      <c r="E35" s="261">
        <v>13109.02</v>
      </c>
      <c r="F35" s="285">
        <v>13198.89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-350398841</v>
      </c>
      <c r="F37" s="289">
        <v>266746358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-557006765</v>
      </c>
      <c r="F39" s="290">
        <v>34165860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206607924</v>
      </c>
      <c r="F41" s="289">
        <v>232580498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-6.8089059004203811E-3</v>
      </c>
      <c r="F45" s="295">
        <v>4.1687542019142043E-4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590</v>
      </c>
      <c r="D48" s="209"/>
      <c r="E48" s="304">
        <v>13198.89</v>
      </c>
      <c r="F48" s="299">
        <v>13198.89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591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592</v>
      </c>
      <c r="D51" s="247"/>
      <c r="E51" s="281">
        <v>22717.759999999998</v>
      </c>
      <c r="F51" s="281">
        <v>24130.52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593</v>
      </c>
      <c r="D52" s="241"/>
      <c r="E52" s="306">
        <f>+E51*E35</f>
        <v>297807570.19519997</v>
      </c>
      <c r="F52" s="281">
        <v>318496079.12279999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581</v>
      </c>
      <c r="D53" s="248"/>
      <c r="E53" s="282">
        <f>ROUND(+E52/E34,4)</f>
        <v>3.7000000000000002E-3</v>
      </c>
      <c r="F53" s="283">
        <v>3.8999999999999998E-3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TEDS19xjqC6H2IWxHH+R3f97dPg=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3oh46zu8ZsRZ1ZDtTOAoHqBGaOk=</DigestValue>
    </Reference>
  </SignedInfo>
  <SignatureValue>rt5iB9cZPmq+i/LLOHpz2p1ISLDPmG623CJgX4JsK+m5DJvRHsf2ml19S9l3HyiNPagglG0N4xyT
Qx8b0CZseGaChVv1lwHWWmmuzajYU72AQqeDu2589ZUb8kumLw3B55iu2USZzGDOVvKkiA245Uh2
Mjv39Z5XhX+xeo+a5Rk=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GUw3/WUZRMlFnVT6YV0hREzhdtU=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ENEo9C4JFNob7Ic01ms3v1lWfQQ=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wgrDyZkhRk1go90Vtz6bBDb+9Co=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2023-10-23T06:38:04Z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2023-10-23T06:38:04Z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3B9OqTVR9pu9MGxok2hsSDO6PfY=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Jm1A/cUOZfqLHGSamnvhbTl6AS4=</DigestValue>
    </Reference>
  </SignedInfo>
  <SignatureValue>DZ2NmjxWu3i4S+Uii5TwMIkKjzSimPtEoa5zgWKXccmYPLWiEppkgl72sHTSh6GoxTZ5Nb0z3zXs
p6Vh1krmTEPuhIX0KSwVhNa7lD8Q8T+6lBft4/5x06qAHRildJq8FZb706ByXPLo9UFDehrT96Lm
YQXbMtKTK1wjqlMVsnc=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GUw3/WUZRMlFnVT6YV0hREzhdtU=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ENEo9C4JFNob7Ic01ms3v1lWfQQ=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wgrDyZkhRk1go90Vtz6bBDb+9Co=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2023-10-23T11:18:47Z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2023-10-23T11:18:47Z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2023-10-23T04:05:42Z</dcterms:modified>
</cp:coreProperties>
</file>