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0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27" l="1"/>
  <c r="E37" i="27"/>
  <c r="E39" i="27"/>
  <c r="E25" i="27" l="1"/>
  <c r="D20" i="27" l="1"/>
  <c r="D18" i="27" l="1"/>
  <c r="E50" i="27" l="1"/>
  <c r="D21" i="27"/>
  <c r="D19" i="27"/>
  <c r="E58" i="27" l="1"/>
  <c r="E60" i="27" s="1"/>
  <c r="E54" i="27" l="1"/>
  <c r="E31" i="27"/>
  <c r="E30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<sst xmlns="http://schemas.openxmlformats.org/spreadsheetml/2006/main" count="1409" uniqueCount="616">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</sst>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4" zoomScaleNormal="100" workbookViewId="0">
      <selection activeCell="E63" sqref="E6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5" t="s">
        <v>586</v>
      </c>
      <c r="B1" s="395"/>
      <c r="C1" s="395"/>
      <c r="D1" s="395"/>
      <c r="E1" s="395"/>
      <c r="F1" s="395"/>
    </row>
    <row r="2" spans="1:9" ht="15.75" customHeight="1">
      <c r="A2" s="383" t="s">
        <v>587</v>
      </c>
      <c r="B2" s="383"/>
      <c r="C2" s="383"/>
      <c r="D2" s="383"/>
      <c r="E2" s="383"/>
      <c r="F2" s="383"/>
    </row>
    <row r="3" spans="1:9" ht="25.5" customHeight="1">
      <c r="A3" s="384" t="s">
        <v>588</v>
      </c>
      <c r="B3" s="384"/>
      <c r="C3" s="384"/>
      <c r="D3" s="384"/>
      <c r="E3" s="384"/>
      <c r="F3" s="384"/>
    </row>
    <row r="4" spans="1:9" ht="26.25" customHeight="1">
      <c r="A4" s="385" t="s">
        <v>589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386" t="s">
        <v>594</v>
      </c>
      <c r="B18" s="386"/>
      <c r="C18" s="386"/>
      <c r="D18" s="161" t="str">
        <f>"Từ ngày "&amp;TEXT(G18,"dd/mm/yyyy;@")&amp;" đến "&amp;TEXT(G19,"dd/mm/yyyy;@")</f>
        <v>Từ ngày 18/10/2023 đến 24/10/2023</v>
      </c>
      <c r="G18" s="169">
        <v>45217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18/10/2023 to 24/10/2023</v>
      </c>
      <c r="G19" s="169">
        <v>45223</v>
      </c>
      <c r="H19" s="197"/>
    </row>
    <row r="20" spans="1:11" s="177" customFormat="1" ht="15.75" customHeight="1">
      <c r="A20" s="386" t="s">
        <v>590</v>
      </c>
      <c r="B20" s="386"/>
      <c r="C20" s="386"/>
      <c r="D20" s="161">
        <f>G19+2</f>
        <v>45225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45225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575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45223</v>
      </c>
      <c r="F25" s="277">
        <v>45216</v>
      </c>
      <c r="G25" s="182"/>
      <c r="K25" s="186"/>
    </row>
    <row r="26" spans="1:11" ht="15.75" customHeight="1">
      <c r="A26" s="387" t="s">
        <v>595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597</v>
      </c>
      <c r="D30" s="206"/>
      <c r="E30" s="320">
        <f>F34</f>
        <v>44401428183</v>
      </c>
      <c r="F30" s="282">
        <v>45129067065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598</v>
      </c>
      <c r="D31" s="210"/>
      <c r="E31" s="321">
        <f>F35</f>
        <v>8880.2800000000007</v>
      </c>
      <c r="F31" s="283">
        <v>9025.81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599</v>
      </c>
      <c r="D34" s="206"/>
      <c r="E34" s="320">
        <v>45384001954</v>
      </c>
      <c r="F34" s="282">
        <v>44401428183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600</v>
      </c>
      <c r="D35" s="204"/>
      <c r="E35" s="321">
        <v>9076.7999999999993</v>
      </c>
      <c r="F35" s="283">
        <v>8880.2800000000007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982573771</v>
      </c>
      <c r="F37" s="287">
        <v>-727638882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982573771</v>
      </c>
      <c r="F39" s="287">
        <v>-727638882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196.51999999999862</v>
      </c>
      <c r="F43" s="290">
        <v>-145.52999999999884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9" t="s">
        <v>596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7040</v>
      </c>
      <c r="F50" s="294">
        <v>7390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7400</v>
      </c>
      <c r="F52" s="296">
        <v>7040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5.113636363636364E-2</v>
      </c>
      <c r="F54" s="297">
        <v>-4.7361299052774017E-2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603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604</v>
      </c>
      <c r="D58" s="250"/>
      <c r="E58" s="328">
        <f>E52-E35</f>
        <v>-1676.7999999999993</v>
      </c>
      <c r="F58" s="290">
        <v>-1840.2800000000007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-0.18473470826723068</v>
      </c>
      <c r="F60" s="300">
        <v>-0.20723220438995171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421" t="s">
        <v>615</v>
      </c>
      <c r="F69" s="421"/>
    </row>
    <row r="70" spans="1:8">
      <c r="B70" s="270" t="s">
        <v>609</v>
      </c>
      <c r="D70" s="261"/>
      <c r="E70" s="420" t="s">
        <v>571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WNFUngHF/4j5BiUNuhPPIW131Sw=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hpj3uM98mBLKybWxDWRYhcdIm74=</DigestValue>
    </Reference>
  </SignedInfo>
  <SignatureValue>MtvEywlA0dsDQpCzrjmnJS6tc1X/r+fTVyGNF+NnqEtppO8JesveUWpKITHrJ6/U1ya7XxhYKrP4
vJScS/V5QSAaxWOm/ozRw3840CXiXes9wW91oDUJiCflsmiRz3JkfPmjd6JbIZF5roFVI5qra2+k
vLKRVPXfmDTciGRAxtE=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y/0RG4ximYZry2cbJlpZgfLrNe8=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XrpTcXcV1VqVPtxpuP7muzXIzWM=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yul7L9Cpl+b7/1Cin52juGtXzjo=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2023-10-25T08:18:08Z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2023-10-25T08:18:08Z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szOxRqdguiO1gPDIVNPn23VOp5M=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KkT5aQ3jurWtaHNNTnTLRjFnNQ8=</DigestValue>
    </Reference>
  </SignedInfo>
  <SignatureValue>Xue0Bz4dKj+Sb4pqQtLRyUZw3Aeh6XGB4hTohhfn3Nq+BPTwQDu1NhpZFhMIUu0unPiDMsR4c6EN
cl3FKwVppmbOwARIy+wpoNGjUlRCj3hvndAQIayQuA4PLrbxYoW0SF+y+jzYxJamGNfBUeuOL/HQ
qut3HGduI6kxqfVrLfU=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y/0RG4ximYZry2cbJlpZgfLrNe8=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qQ5/SENWUse0GPB51RGX2WgF/EQ=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XrpTcXcV1VqVPtxpuP7muzXIzWM=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KrXoWdnurK3WDkjzSPMWipLWuMg=</DigestValue>
      </Reference>
      <Reference URI="/xl/worksheets/sheet3.xml?ContentType=application/vnd.openxmlformats-officedocument.spreadsheetml.worksheet+xml">
        <DigestMethod Algorithm="http://www.w3.org/2000/09/xmldsig#sha1"/>
        <DigestValue>VJ7HUMHUx7ZkeiAfHqV3udIRarg=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yul7L9Cpl+b7/1Cin52juGtXzjo=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2023-10-25T09:57:16Z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2023-10-25T09:57:16Z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2023-10-25T08:11:01Z</dcterms:modified>
</cp:coreProperties>
</file>